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firstSheet="3" activeTab="6"/>
  </bookViews>
  <sheets>
    <sheet name="Chart 13.5 Working" sheetId="1" r:id="rId1"/>
    <sheet name="Chart 13.7 Working" sheetId="2" r:id="rId2"/>
    <sheet name="Chart 13.11 Input" sheetId="3" r:id="rId3"/>
    <sheet name="Chart 13.12 Working" sheetId="4" r:id="rId4"/>
    <sheet name="Chart 13.21 Working" sheetId="5" r:id="rId5"/>
    <sheet name="Chart 13.23 Working" sheetId="6" r:id="rId6"/>
    <sheet name="Chart 13.25 Working" sheetId="7" r:id="rId7"/>
  </sheets>
  <externalReferences>
    <externalReference r:id="rId10"/>
    <externalReference r:id="rId11"/>
  </externalReferences>
  <definedNames>
    <definedName name="Currency">'[1]Global assumptions'!$H$11</definedName>
    <definedName name="Last_year">'Chart 13.21 Working'!IV1</definedName>
    <definedName name="Title">'[1]Global assumptions'!$H$8</definedName>
    <definedName name="Units">'[1]Global assumptions'!$H$10</definedName>
    <definedName name="Year">'[1]Global assumptions'!$H$13:$R$13</definedName>
  </definedNames>
  <calcPr fullCalcOnLoad="1"/>
</workbook>
</file>

<file path=xl/sharedStrings.xml><?xml version="1.0" encoding="utf-8"?>
<sst xmlns="http://schemas.openxmlformats.org/spreadsheetml/2006/main" count="194" uniqueCount="70">
  <si>
    <t>Constant</t>
  </si>
  <si>
    <t>Unit</t>
  </si>
  <si>
    <t>Total</t>
  </si>
  <si>
    <t>Sparkline</t>
  </si>
  <si>
    <t>Business Planning Model</t>
  </si>
  <si>
    <t>No.</t>
  </si>
  <si>
    <t>Revenue</t>
  </si>
  <si>
    <t>Sales</t>
  </si>
  <si>
    <t>$,000</t>
  </si>
  <si>
    <t>Trucks</t>
  </si>
  <si>
    <t>Working_sales</t>
  </si>
  <si>
    <t>Working_trucks_needed</t>
  </si>
  <si>
    <t>Working_trucks_b_fwd</t>
  </si>
  <si>
    <t>Trucks needed</t>
  </si>
  <si>
    <t>Trucks b/fwd</t>
  </si>
  <si>
    <t>Trucks disposed</t>
  </si>
  <si>
    <t>Trucks purchased</t>
  </si>
  <si>
    <t>Trucks c/fwd</t>
  </si>
  <si>
    <t>Working_trucks_c_fwd</t>
  </si>
  <si>
    <t>Working_trucks_disposed</t>
  </si>
  <si>
    <t>Working_trucks_purchased</t>
  </si>
  <si>
    <t>Year_number</t>
  </si>
  <si>
    <t>Sheet title</t>
  </si>
  <si>
    <t>Fixed assets</t>
  </si>
  <si>
    <t>Cost</t>
  </si>
  <si>
    <t>b/fwd</t>
  </si>
  <si>
    <t>Additions</t>
  </si>
  <si>
    <t>Working_FA_additions</t>
  </si>
  <si>
    <t>Disposals</t>
  </si>
  <si>
    <t>Working_FA_disposals</t>
  </si>
  <si>
    <t>c/fwd</t>
  </si>
  <si>
    <t>Depreciation</t>
  </si>
  <si>
    <t>Charge for year</t>
  </si>
  <si>
    <t>Working_depn_charges</t>
  </si>
  <si>
    <t>Working_depn_disposal</t>
  </si>
  <si>
    <t>Net book value</t>
  </si>
  <si>
    <t>Working_new_book_value</t>
  </si>
  <si>
    <t>Fixed Assets</t>
  </si>
  <si>
    <t>Historic years</t>
  </si>
  <si>
    <t>Vehicles</t>
  </si>
  <si>
    <t>Original cost</t>
  </si>
  <si>
    <t>Number of units</t>
  </si>
  <si>
    <t>Purchase year</t>
  </si>
  <si>
    <t>Year 0</t>
  </si>
  <si>
    <t>Year 1</t>
  </si>
  <si>
    <t xml:space="preserve"> </t>
  </si>
  <si>
    <t>Year 2</t>
  </si>
  <si>
    <t>Year 3</t>
  </si>
  <si>
    <t>Year 4</t>
  </si>
  <si>
    <t>Year 5</t>
  </si>
  <si>
    <t>Income statement</t>
  </si>
  <si>
    <t>Output_revenue</t>
  </si>
  <si>
    <t>Cost of sales</t>
  </si>
  <si>
    <t>Gross profit</t>
  </si>
  <si>
    <t>Balance sheet</t>
  </si>
  <si>
    <t>Inventory</t>
  </si>
  <si>
    <t>Inventory b/fwd</t>
  </si>
  <si>
    <t>Inventory sold</t>
  </si>
  <si>
    <t>Inventory c/fwd</t>
  </si>
  <si>
    <t>Inventory bought</t>
  </si>
  <si>
    <t>Output_inventory_bought</t>
  </si>
  <si>
    <t>Receivables</t>
  </si>
  <si>
    <t>Output_receivables</t>
  </si>
  <si>
    <t>Cash flow</t>
  </si>
  <si>
    <t>Receipts</t>
  </si>
  <si>
    <t>Output_receipts</t>
  </si>
  <si>
    <t>Payables</t>
  </si>
  <si>
    <t>Output_payables</t>
  </si>
  <si>
    <t>Payments</t>
  </si>
  <si>
    <t>Output_payments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</si>
</sst>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33" borderId="0" xfId="0" applyFont="1" applyFill="1" applyAlignment="1">
      <alignment/>
    </xf>
    <xf numFmtId="164" fontId="4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64" fontId="28" fillId="0" borderId="10" xfId="0" applyNumberFormat="1" applyFont="1" applyBorder="1" applyAlignment="1">
      <alignment/>
    </xf>
    <xf numFmtId="9" fontId="46" fillId="0" borderId="0" xfId="0" applyNumberFormat="1" applyFont="1" applyAlignment="1">
      <alignment/>
    </xf>
    <xf numFmtId="164" fontId="28" fillId="33" borderId="0" xfId="0" applyNumberFormat="1" applyFont="1" applyFill="1" applyAlignment="1">
      <alignment/>
    </xf>
    <xf numFmtId="0" fontId="28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ny\Local%20Settings\Temporary%20Internet%20Files\OLK65\Users\Corporate%20Edge\Desktop\Sheet%20Structu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rporate%20Edge\Desktop\Updates%20for%20book%2027%20Feb%2001\Chart%2012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 assumptions"/>
      <sheetName val="Standard sheet"/>
      <sheetName val="Sheet Template"/>
    </sheetNames>
    <sheetDataSet>
      <sheetData sheetId="0">
        <row r="8">
          <cell r="H8" t="str">
            <v>Business Planning Model</v>
          </cell>
        </row>
        <row r="10">
          <cell r="H10" t="str">
            <v>000s</v>
          </cell>
        </row>
        <row r="11">
          <cell r="H11" t="str">
            <v>GB£</v>
          </cell>
        </row>
        <row r="13">
          <cell r="H13">
            <v>2008</v>
          </cell>
          <cell r="I13">
            <v>2009</v>
          </cell>
          <cell r="J13">
            <v>2010</v>
          </cell>
          <cell r="K13">
            <v>2011</v>
          </cell>
          <cell r="L13">
            <v>2012</v>
          </cell>
          <cell r="M13">
            <v>2013</v>
          </cell>
          <cell r="N13">
            <v>2014</v>
          </cell>
          <cell r="O13">
            <v>2015</v>
          </cell>
          <cell r="P13">
            <v>2016</v>
          </cell>
          <cell r="Q13">
            <v>2017</v>
          </cell>
          <cell r="R13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H8">
            <v>0</v>
          </cell>
          <cell r="I8">
            <v>2</v>
          </cell>
        </row>
        <row r="10">
          <cell r="I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1" sqref="C51"/>
    </sheetView>
  </sheetViews>
  <sheetFormatPr defaultColWidth="9.140625" defaultRowHeight="15"/>
  <cols>
    <col min="1" max="1" width="4.140625" style="2" customWidth="1"/>
    <col min="2" max="2" width="4.00390625" style="2" customWidth="1"/>
    <col min="3" max="3" width="27.00390625" style="2" customWidth="1"/>
    <col min="4" max="4" width="10.57421875" style="2" customWidth="1"/>
    <col min="5" max="5" width="10.7109375" style="2" customWidth="1"/>
    <col min="6" max="6" width="10.57421875" style="2" bestFit="1" customWidth="1"/>
    <col min="7" max="7" width="10.57421875" style="2" customWidth="1"/>
    <col min="8" max="8" width="3.00390625" style="2" customWidth="1"/>
    <col min="9" max="15" width="9.140625" style="2" customWidth="1"/>
    <col min="16" max="16" width="3.00390625" style="2" customWidth="1"/>
    <col min="17" max="16384" width="9.140625" style="2" customWidth="1"/>
  </cols>
  <sheetData>
    <row r="1" spans="1:17" s="11" customFormat="1" ht="18.75">
      <c r="A1" s="10" t="s">
        <v>4</v>
      </c>
      <c r="Q1" s="12"/>
    </row>
    <row r="2" spans="1:17" ht="15.75">
      <c r="A2" s="1" t="s">
        <v>22</v>
      </c>
      <c r="Q2" s="3"/>
    </row>
    <row r="3" ht="15.75">
      <c r="Q3" s="3"/>
    </row>
    <row r="4" spans="4:18" ht="15.75">
      <c r="D4" s="4" t="s">
        <v>1</v>
      </c>
      <c r="E4" s="4" t="s">
        <v>0</v>
      </c>
      <c r="F4" s="4" t="s">
        <v>2</v>
      </c>
      <c r="G4" s="4" t="s">
        <v>3</v>
      </c>
      <c r="I4" s="1">
        <v>0</v>
      </c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3" t="s">
        <v>21</v>
      </c>
      <c r="R4" s="1"/>
    </row>
    <row r="5" spans="4:18" ht="15.75">
      <c r="D5" s="4"/>
      <c r="E5" s="4"/>
      <c r="F5" s="4"/>
      <c r="G5" s="4"/>
      <c r="I5" s="1"/>
      <c r="J5" s="1"/>
      <c r="K5" s="1"/>
      <c r="L5" s="1"/>
      <c r="M5" s="1"/>
      <c r="N5" s="1"/>
      <c r="O5" s="1"/>
      <c r="P5" s="1"/>
      <c r="Q5" s="5"/>
      <c r="R5" s="1"/>
    </row>
    <row r="6" spans="4:18" ht="15.75" hidden="1">
      <c r="D6" s="4"/>
      <c r="E6" s="4"/>
      <c r="F6" s="4"/>
      <c r="G6" s="4"/>
      <c r="I6" s="1"/>
      <c r="J6" s="1"/>
      <c r="K6" s="1"/>
      <c r="L6" s="1"/>
      <c r="M6" s="1"/>
      <c r="N6" s="1"/>
      <c r="O6" s="1"/>
      <c r="P6" s="1"/>
      <c r="Q6" s="5"/>
      <c r="R6" s="1"/>
    </row>
    <row r="7" spans="4:18" ht="15.75" hidden="1">
      <c r="D7" s="4"/>
      <c r="E7" s="4"/>
      <c r="F7" s="4"/>
      <c r="G7" s="4"/>
      <c r="I7" s="1"/>
      <c r="J7" s="1"/>
      <c r="K7" s="1"/>
      <c r="L7" s="1"/>
      <c r="M7" s="1"/>
      <c r="N7" s="1"/>
      <c r="O7" s="1"/>
      <c r="P7" s="1"/>
      <c r="Q7" s="5"/>
      <c r="R7" s="1"/>
    </row>
    <row r="8" spans="4:18" ht="15.75" hidden="1">
      <c r="D8" s="4"/>
      <c r="E8" s="4"/>
      <c r="F8" s="4"/>
      <c r="G8" s="4"/>
      <c r="I8" s="1"/>
      <c r="J8" s="1"/>
      <c r="K8" s="1"/>
      <c r="L8" s="1"/>
      <c r="M8" s="1"/>
      <c r="N8" s="1"/>
      <c r="O8" s="1"/>
      <c r="P8" s="1"/>
      <c r="Q8" s="5"/>
      <c r="R8" s="1"/>
    </row>
    <row r="9" spans="4:18" ht="15.75" hidden="1">
      <c r="D9" s="4"/>
      <c r="E9" s="4"/>
      <c r="F9" s="4"/>
      <c r="G9" s="4"/>
      <c r="I9" s="1"/>
      <c r="J9" s="1"/>
      <c r="K9" s="1"/>
      <c r="L9" s="1"/>
      <c r="M9" s="1"/>
      <c r="N9" s="1"/>
      <c r="O9" s="1"/>
      <c r="P9" s="1"/>
      <c r="Q9" s="5"/>
      <c r="R9" s="1"/>
    </row>
    <row r="10" spans="4:18" ht="15.75" hidden="1">
      <c r="D10" s="4"/>
      <c r="E10" s="4"/>
      <c r="F10" s="4"/>
      <c r="G10" s="4"/>
      <c r="I10" s="1"/>
      <c r="J10" s="1"/>
      <c r="K10" s="1"/>
      <c r="L10" s="1"/>
      <c r="M10" s="1"/>
      <c r="N10" s="1"/>
      <c r="O10" s="1"/>
      <c r="P10" s="1"/>
      <c r="Q10" s="5"/>
      <c r="R10" s="1"/>
    </row>
    <row r="11" spans="4:18" ht="15.75" hidden="1">
      <c r="D11" s="4"/>
      <c r="E11" s="4"/>
      <c r="F11" s="4"/>
      <c r="G11" s="4"/>
      <c r="I11" s="1"/>
      <c r="J11" s="1"/>
      <c r="K11" s="1"/>
      <c r="L11" s="1"/>
      <c r="M11" s="1"/>
      <c r="N11" s="1"/>
      <c r="O11" s="1"/>
      <c r="P11" s="1"/>
      <c r="Q11" s="5"/>
      <c r="R11" s="1"/>
    </row>
    <row r="12" spans="4:18" ht="15.75" hidden="1">
      <c r="D12" s="4"/>
      <c r="E12" s="4"/>
      <c r="F12" s="4"/>
      <c r="G12" s="4"/>
      <c r="I12" s="1"/>
      <c r="J12" s="1"/>
      <c r="K12" s="1"/>
      <c r="L12" s="1"/>
      <c r="M12" s="1"/>
      <c r="N12" s="1"/>
      <c r="O12" s="1"/>
      <c r="P12" s="1"/>
      <c r="Q12" s="5"/>
      <c r="R12" s="1"/>
    </row>
    <row r="13" spans="4:18" ht="15.75" hidden="1">
      <c r="D13" s="4"/>
      <c r="E13" s="4"/>
      <c r="F13" s="4"/>
      <c r="G13" s="4"/>
      <c r="I13" s="1"/>
      <c r="J13" s="1"/>
      <c r="K13" s="1"/>
      <c r="L13" s="1"/>
      <c r="M13" s="1"/>
      <c r="N13" s="1"/>
      <c r="O13" s="1"/>
      <c r="P13" s="1"/>
      <c r="Q13" s="5"/>
      <c r="R13" s="1"/>
    </row>
    <row r="14" spans="4:18" ht="15.75" hidden="1">
      <c r="D14" s="4"/>
      <c r="E14" s="4"/>
      <c r="F14" s="4"/>
      <c r="G14" s="4"/>
      <c r="I14" s="1"/>
      <c r="J14" s="1"/>
      <c r="K14" s="1"/>
      <c r="L14" s="1"/>
      <c r="M14" s="1"/>
      <c r="N14" s="1"/>
      <c r="O14" s="1"/>
      <c r="P14" s="1"/>
      <c r="Q14" s="5"/>
      <c r="R14" s="1"/>
    </row>
    <row r="15" spans="4:18" ht="15.75" hidden="1">
      <c r="D15" s="4"/>
      <c r="E15" s="4"/>
      <c r="F15" s="4"/>
      <c r="G15" s="4"/>
      <c r="I15" s="1"/>
      <c r="J15" s="1"/>
      <c r="K15" s="1"/>
      <c r="L15" s="1"/>
      <c r="M15" s="1"/>
      <c r="N15" s="1"/>
      <c r="O15" s="1"/>
      <c r="P15" s="1"/>
      <c r="Q15" s="5"/>
      <c r="R15" s="1"/>
    </row>
    <row r="16" spans="4:18" ht="15.75" hidden="1">
      <c r="D16" s="4"/>
      <c r="E16" s="4"/>
      <c r="F16" s="4"/>
      <c r="G16" s="4"/>
      <c r="I16" s="1"/>
      <c r="J16" s="1"/>
      <c r="K16" s="1"/>
      <c r="L16" s="1"/>
      <c r="M16" s="1"/>
      <c r="N16" s="1"/>
      <c r="O16" s="1"/>
      <c r="P16" s="1"/>
      <c r="Q16" s="5"/>
      <c r="R16" s="1"/>
    </row>
    <row r="17" spans="4:18" ht="15.75" hidden="1">
      <c r="D17" s="4"/>
      <c r="E17" s="4"/>
      <c r="F17" s="4"/>
      <c r="G17" s="4"/>
      <c r="I17" s="1"/>
      <c r="J17" s="1"/>
      <c r="K17" s="1"/>
      <c r="L17" s="1"/>
      <c r="M17" s="1"/>
      <c r="N17" s="1"/>
      <c r="O17" s="1"/>
      <c r="P17" s="1"/>
      <c r="Q17" s="5"/>
      <c r="R17" s="1"/>
    </row>
    <row r="18" spans="4:18" ht="15.75" hidden="1">
      <c r="D18" s="4"/>
      <c r="E18" s="4"/>
      <c r="F18" s="4"/>
      <c r="G18" s="4"/>
      <c r="I18" s="1"/>
      <c r="J18" s="1"/>
      <c r="K18" s="1"/>
      <c r="L18" s="1"/>
      <c r="M18" s="1"/>
      <c r="N18" s="1"/>
      <c r="O18" s="1"/>
      <c r="P18" s="1"/>
      <c r="Q18" s="5"/>
      <c r="R18" s="1"/>
    </row>
    <row r="19" spans="4:18" ht="15.75" hidden="1">
      <c r="D19" s="4"/>
      <c r="E19" s="4"/>
      <c r="F19" s="4"/>
      <c r="G19" s="4"/>
      <c r="I19" s="1"/>
      <c r="J19" s="1"/>
      <c r="K19" s="1"/>
      <c r="L19" s="1"/>
      <c r="M19" s="1"/>
      <c r="N19" s="1"/>
      <c r="O19" s="1"/>
      <c r="P19" s="1"/>
      <c r="Q19" s="5"/>
      <c r="R19" s="1"/>
    </row>
    <row r="20" ht="15.75" hidden="1">
      <c r="Q20" s="3"/>
    </row>
    <row r="21" ht="15.75" hidden="1">
      <c r="Q21" s="3"/>
    </row>
    <row r="22" ht="15.75" hidden="1">
      <c r="Q22" s="3"/>
    </row>
    <row r="23" ht="15.75" hidden="1">
      <c r="Q23" s="3"/>
    </row>
    <row r="24" ht="15.75" hidden="1">
      <c r="Q24" s="3"/>
    </row>
    <row r="25" ht="15.75" hidden="1">
      <c r="Q25" s="3"/>
    </row>
    <row r="26" ht="15.75" hidden="1">
      <c r="Q26" s="3"/>
    </row>
    <row r="27" ht="15.75" hidden="1">
      <c r="Q27" s="3"/>
    </row>
    <row r="28" ht="15.75" hidden="1">
      <c r="Q28" s="3"/>
    </row>
    <row r="29" ht="15.75" hidden="1">
      <c r="Q29" s="3"/>
    </row>
    <row r="30" ht="15.75" hidden="1">
      <c r="Q30" s="3"/>
    </row>
    <row r="31" ht="15.75" hidden="1">
      <c r="Q31" s="3"/>
    </row>
    <row r="32" ht="15.75" hidden="1">
      <c r="Q32" s="3"/>
    </row>
    <row r="33" ht="15.75" hidden="1">
      <c r="Q33" s="3"/>
    </row>
    <row r="34" ht="15.75" hidden="1">
      <c r="Q34" s="3"/>
    </row>
    <row r="35" ht="15.75" hidden="1">
      <c r="Q35" s="3"/>
    </row>
    <row r="36" spans="1:17" ht="15.75">
      <c r="A36" s="1" t="s">
        <v>6</v>
      </c>
      <c r="Q36" s="3"/>
    </row>
    <row r="37" spans="2:17" ht="15.75">
      <c r="B37" s="2" t="s">
        <v>7</v>
      </c>
      <c r="D37" s="2" t="s">
        <v>8</v>
      </c>
      <c r="I37" s="6">
        <v>0</v>
      </c>
      <c r="J37" s="6">
        <v>400</v>
      </c>
      <c r="K37" s="6">
        <v>800</v>
      </c>
      <c r="L37" s="6">
        <v>1200</v>
      </c>
      <c r="M37" s="6">
        <v>1800</v>
      </c>
      <c r="N37" s="6">
        <v>2400</v>
      </c>
      <c r="O37" s="6">
        <v>3100</v>
      </c>
      <c r="Q37" s="3" t="s">
        <v>10</v>
      </c>
    </row>
    <row r="38" spans="9:17" ht="15.75">
      <c r="I38" s="6"/>
      <c r="J38" s="6"/>
      <c r="K38" s="6"/>
      <c r="L38" s="6"/>
      <c r="M38" s="6"/>
      <c r="N38" s="6"/>
      <c r="O38" s="6"/>
      <c r="Q38" s="3"/>
    </row>
    <row r="39" spans="1:17" ht="15.75">
      <c r="A39" s="7" t="s">
        <v>23</v>
      </c>
      <c r="I39" s="6"/>
      <c r="J39" s="6"/>
      <c r="K39" s="6"/>
      <c r="L39" s="6"/>
      <c r="M39" s="6"/>
      <c r="N39" s="6"/>
      <c r="O39" s="6"/>
      <c r="Q39" s="3"/>
    </row>
    <row r="40" spans="2:17" ht="15.75">
      <c r="B40" s="2" t="s">
        <v>9</v>
      </c>
      <c r="I40" s="6"/>
      <c r="J40" s="6"/>
      <c r="K40" s="6"/>
      <c r="L40" s="6"/>
      <c r="M40" s="6"/>
      <c r="N40" s="6"/>
      <c r="O40" s="6"/>
      <c r="Q40" s="3"/>
    </row>
    <row r="41" spans="3:17" ht="15.75">
      <c r="C41" s="2" t="s">
        <v>13</v>
      </c>
      <c r="D41" s="2" t="s">
        <v>5</v>
      </c>
      <c r="E41" s="6">
        <v>1000</v>
      </c>
      <c r="I41" s="6">
        <f>ROUNDUP(J37/1000,0)</f>
        <v>1</v>
      </c>
      <c r="J41" s="6">
        <f>ROUNDUP(K37/1000,0)</f>
        <v>1</v>
      </c>
      <c r="K41" s="6">
        <f>ROUNDUP(L37/1000,0)</f>
        <v>2</v>
      </c>
      <c r="L41" s="6">
        <f>ROUNDUP(M37/1000,0)</f>
        <v>2</v>
      </c>
      <c r="M41" s="6">
        <f>ROUNDUP(N37/1000,0)</f>
        <v>3</v>
      </c>
      <c r="N41" s="6">
        <f>ROUNDUP(O37/1000,0)</f>
        <v>4</v>
      </c>
      <c r="O41" s="6"/>
      <c r="Q41" s="3" t="s">
        <v>11</v>
      </c>
    </row>
    <row r="43" spans="3:17" ht="15.75">
      <c r="C43" s="2" t="s">
        <v>14</v>
      </c>
      <c r="D43" s="2" t="s">
        <v>5</v>
      </c>
      <c r="I43" s="6">
        <f>H46</f>
        <v>0</v>
      </c>
      <c r="J43" s="6">
        <f>I46</f>
        <v>1</v>
      </c>
      <c r="K43" s="6">
        <f>J46</f>
        <v>1</v>
      </c>
      <c r="L43" s="6">
        <f>K46</f>
        <v>2</v>
      </c>
      <c r="M43" s="6">
        <f>L46</f>
        <v>2</v>
      </c>
      <c r="N43" s="6">
        <f>M46</f>
        <v>3</v>
      </c>
      <c r="O43" s="6"/>
      <c r="Q43" s="3" t="s">
        <v>12</v>
      </c>
    </row>
    <row r="44" spans="3:17" ht="15.75">
      <c r="C44" s="2" t="s">
        <v>15</v>
      </c>
      <c r="D44" s="2" t="s">
        <v>5</v>
      </c>
      <c r="I44" s="6">
        <v>0</v>
      </c>
      <c r="J44" s="6">
        <v>0</v>
      </c>
      <c r="K44" s="6">
        <v>0</v>
      </c>
      <c r="L44" s="6">
        <v>0</v>
      </c>
      <c r="M44" s="6">
        <f>-I45</f>
        <v>-1</v>
      </c>
      <c r="N44" s="6">
        <f>-J45</f>
        <v>0</v>
      </c>
      <c r="O44" s="6"/>
      <c r="Q44" s="3" t="s">
        <v>19</v>
      </c>
    </row>
    <row r="45" spans="3:17" ht="15.75">
      <c r="C45" s="2" t="s">
        <v>16</v>
      </c>
      <c r="D45" s="2" t="s">
        <v>5</v>
      </c>
      <c r="I45" s="6">
        <f>MAX(0,I41-I43-I44)</f>
        <v>1</v>
      </c>
      <c r="J45" s="6">
        <f>MAX(0,J41-J43-J44)</f>
        <v>0</v>
      </c>
      <c r="K45" s="6">
        <f>MAX(0,K41-K43-K44)</f>
        <v>1</v>
      </c>
      <c r="L45" s="6">
        <f>MAX(0,L41-L43-L44)</f>
        <v>0</v>
      </c>
      <c r="M45" s="6">
        <f>MAX(0,M41-M43-M44)</f>
        <v>2</v>
      </c>
      <c r="N45" s="6">
        <f>MAX(0,N41-N43-N44)</f>
        <v>1</v>
      </c>
      <c r="O45" s="6"/>
      <c r="Q45" s="3" t="s">
        <v>20</v>
      </c>
    </row>
    <row r="46" spans="3:17" ht="16.5" thickBot="1">
      <c r="C46" s="2" t="s">
        <v>17</v>
      </c>
      <c r="D46" s="2" t="s">
        <v>5</v>
      </c>
      <c r="H46" s="8"/>
      <c r="I46" s="9">
        <f>SUM(I43:I45)</f>
        <v>1</v>
      </c>
      <c r="J46" s="9">
        <f>SUM(J43:J45)</f>
        <v>1</v>
      </c>
      <c r="K46" s="9">
        <f>SUM(K43:K45)</f>
        <v>2</v>
      </c>
      <c r="L46" s="9">
        <f>SUM(L43:L45)</f>
        <v>2</v>
      </c>
      <c r="M46" s="9">
        <f>SUM(M43:M45)</f>
        <v>3</v>
      </c>
      <c r="N46" s="9">
        <f>SUM(N43:N45)</f>
        <v>4</v>
      </c>
      <c r="O46" s="6"/>
      <c r="Q46" s="3" t="s">
        <v>18</v>
      </c>
    </row>
    <row r="47" ht="16.5" thickTop="1">
      <c r="Q47" s="3"/>
    </row>
    <row r="48" ht="15.75">
      <c r="Q48" s="3"/>
    </row>
    <row r="49" ht="15.75">
      <c r="Q49" s="3"/>
    </row>
    <row r="50" ht="15.75">
      <c r="Q5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4.140625" style="2" customWidth="1"/>
    <col min="2" max="2" width="4.00390625" style="2" customWidth="1"/>
    <col min="3" max="3" width="27.00390625" style="2" customWidth="1"/>
    <col min="4" max="4" width="10.57421875" style="18" customWidth="1"/>
    <col min="5" max="5" width="10.7109375" style="2" customWidth="1"/>
    <col min="6" max="6" width="10.57421875" style="2" bestFit="1" customWidth="1"/>
    <col min="7" max="7" width="10.57421875" style="2" customWidth="1"/>
    <col min="8" max="8" width="3.00390625" style="2" customWidth="1"/>
    <col min="9" max="14" width="9.140625" style="2" customWidth="1"/>
    <col min="15" max="15" width="3.00390625" style="2" customWidth="1"/>
    <col min="16" max="16384" width="9.140625" style="2" customWidth="1"/>
  </cols>
  <sheetData>
    <row r="1" spans="1:17" s="11" customFormat="1" ht="18.75">
      <c r="A1" s="10" t="s">
        <v>4</v>
      </c>
      <c r="D1" s="17"/>
      <c r="P1" s="12"/>
      <c r="Q1" s="12"/>
    </row>
    <row r="2" spans="1:17" ht="15.75">
      <c r="A2" s="1" t="s">
        <v>22</v>
      </c>
      <c r="P2" s="3"/>
      <c r="Q2" s="3"/>
    </row>
    <row r="3" spans="16:17" ht="15.75">
      <c r="P3" s="3"/>
      <c r="Q3" s="3"/>
    </row>
    <row r="4" spans="4:18" s="13" customFormat="1" ht="15.75">
      <c r="D4" s="19" t="s">
        <v>1</v>
      </c>
      <c r="E4" s="14" t="s">
        <v>0</v>
      </c>
      <c r="F4" s="14" t="s">
        <v>2</v>
      </c>
      <c r="G4" s="14" t="s">
        <v>3</v>
      </c>
      <c r="I4" s="15">
        <v>0</v>
      </c>
      <c r="J4" s="15">
        <v>1</v>
      </c>
      <c r="K4" s="15">
        <v>2</v>
      </c>
      <c r="L4" s="15">
        <v>3</v>
      </c>
      <c r="M4" s="15">
        <v>4</v>
      </c>
      <c r="N4" s="15">
        <v>5</v>
      </c>
      <c r="O4" s="15"/>
      <c r="P4" s="16" t="s">
        <v>21</v>
      </c>
      <c r="R4" s="15"/>
    </row>
    <row r="5" spans="4:18" ht="15.75">
      <c r="D5" s="20"/>
      <c r="E5" s="4"/>
      <c r="F5" s="4"/>
      <c r="G5" s="4"/>
      <c r="I5" s="1"/>
      <c r="J5" s="1"/>
      <c r="K5" s="1"/>
      <c r="L5" s="1"/>
      <c r="M5" s="1"/>
      <c r="N5" s="1"/>
      <c r="O5" s="1"/>
      <c r="P5" s="5"/>
      <c r="Q5" s="5"/>
      <c r="R5" s="1"/>
    </row>
    <row r="6" spans="4:18" ht="15.75" hidden="1">
      <c r="D6" s="20"/>
      <c r="E6" s="4"/>
      <c r="F6" s="4"/>
      <c r="G6" s="4"/>
      <c r="I6" s="1"/>
      <c r="J6" s="1"/>
      <c r="K6" s="1"/>
      <c r="L6" s="1"/>
      <c r="M6" s="1"/>
      <c r="N6" s="1"/>
      <c r="O6" s="1"/>
      <c r="P6" s="5"/>
      <c r="Q6" s="5"/>
      <c r="R6" s="1"/>
    </row>
    <row r="7" spans="4:18" ht="15.75" hidden="1">
      <c r="D7" s="20"/>
      <c r="E7" s="4"/>
      <c r="F7" s="4"/>
      <c r="G7" s="4"/>
      <c r="I7" s="1"/>
      <c r="J7" s="1"/>
      <c r="K7" s="1"/>
      <c r="L7" s="1"/>
      <c r="M7" s="1"/>
      <c r="N7" s="1"/>
      <c r="O7" s="1"/>
      <c r="P7" s="5"/>
      <c r="Q7" s="5"/>
      <c r="R7" s="1"/>
    </row>
    <row r="8" spans="4:18" ht="15.75" hidden="1">
      <c r="D8" s="20"/>
      <c r="E8" s="4"/>
      <c r="F8" s="4"/>
      <c r="G8" s="4"/>
      <c r="I8" s="1"/>
      <c r="J8" s="1"/>
      <c r="K8" s="1"/>
      <c r="L8" s="1"/>
      <c r="M8" s="1"/>
      <c r="N8" s="1"/>
      <c r="O8" s="1"/>
      <c r="P8" s="5"/>
      <c r="Q8" s="5"/>
      <c r="R8" s="1"/>
    </row>
    <row r="9" spans="4:18" ht="15.75" hidden="1">
      <c r="D9" s="20"/>
      <c r="E9" s="4"/>
      <c r="F9" s="4"/>
      <c r="G9" s="4"/>
      <c r="I9" s="1"/>
      <c r="J9" s="1"/>
      <c r="K9" s="1"/>
      <c r="L9" s="1"/>
      <c r="M9" s="1"/>
      <c r="N9" s="1"/>
      <c r="O9" s="1"/>
      <c r="P9" s="5"/>
      <c r="Q9" s="5"/>
      <c r="R9" s="1"/>
    </row>
    <row r="10" spans="4:18" ht="15.75" hidden="1">
      <c r="D10" s="20"/>
      <c r="E10" s="4"/>
      <c r="F10" s="4"/>
      <c r="G10" s="4"/>
      <c r="I10" s="1"/>
      <c r="J10" s="1"/>
      <c r="K10" s="1"/>
      <c r="L10" s="1"/>
      <c r="M10" s="1"/>
      <c r="N10" s="1"/>
      <c r="O10" s="1"/>
      <c r="P10" s="5"/>
      <c r="Q10" s="5"/>
      <c r="R10" s="1"/>
    </row>
    <row r="11" spans="4:18" ht="15.75" hidden="1">
      <c r="D11" s="20"/>
      <c r="E11" s="4"/>
      <c r="F11" s="4"/>
      <c r="G11" s="4"/>
      <c r="I11" s="1"/>
      <c r="J11" s="1"/>
      <c r="K11" s="1"/>
      <c r="L11" s="1"/>
      <c r="M11" s="1"/>
      <c r="N11" s="1"/>
      <c r="O11" s="1"/>
      <c r="P11" s="5"/>
      <c r="Q11" s="5"/>
      <c r="R11" s="1"/>
    </row>
    <row r="12" spans="4:18" ht="15.75" hidden="1">
      <c r="D12" s="20"/>
      <c r="E12" s="4"/>
      <c r="F12" s="4"/>
      <c r="G12" s="4"/>
      <c r="I12" s="1"/>
      <c r="J12" s="1"/>
      <c r="K12" s="1"/>
      <c r="L12" s="1"/>
      <c r="M12" s="1"/>
      <c r="N12" s="1"/>
      <c r="O12" s="1"/>
      <c r="P12" s="5"/>
      <c r="Q12" s="5"/>
      <c r="R12" s="1"/>
    </row>
    <row r="13" spans="4:18" ht="15.75" hidden="1">
      <c r="D13" s="20"/>
      <c r="E13" s="4"/>
      <c r="F13" s="4"/>
      <c r="G13" s="4"/>
      <c r="I13" s="1"/>
      <c r="J13" s="1"/>
      <c r="K13" s="1"/>
      <c r="L13" s="1"/>
      <c r="M13" s="1"/>
      <c r="N13" s="1"/>
      <c r="O13" s="1"/>
      <c r="P13" s="5"/>
      <c r="Q13" s="5"/>
      <c r="R13" s="1"/>
    </row>
    <row r="14" spans="4:18" ht="15.75" hidden="1">
      <c r="D14" s="20"/>
      <c r="E14" s="4"/>
      <c r="F14" s="4"/>
      <c r="G14" s="4"/>
      <c r="I14" s="1"/>
      <c r="J14" s="1"/>
      <c r="K14" s="1"/>
      <c r="L14" s="1"/>
      <c r="M14" s="1"/>
      <c r="N14" s="1"/>
      <c r="O14" s="1"/>
      <c r="P14" s="5"/>
      <c r="Q14" s="5"/>
      <c r="R14" s="1"/>
    </row>
    <row r="15" spans="4:18" ht="15.75" hidden="1">
      <c r="D15" s="20"/>
      <c r="E15" s="4"/>
      <c r="F15" s="4"/>
      <c r="G15" s="4"/>
      <c r="I15" s="1"/>
      <c r="J15" s="1"/>
      <c r="K15" s="1"/>
      <c r="L15" s="1"/>
      <c r="M15" s="1"/>
      <c r="N15" s="1"/>
      <c r="O15" s="1"/>
      <c r="P15" s="5"/>
      <c r="Q15" s="5"/>
      <c r="R15" s="1"/>
    </row>
    <row r="16" spans="4:18" ht="15.75" hidden="1">
      <c r="D16" s="20"/>
      <c r="E16" s="4"/>
      <c r="F16" s="4"/>
      <c r="G16" s="4"/>
      <c r="I16" s="1"/>
      <c r="J16" s="1"/>
      <c r="K16" s="1"/>
      <c r="L16" s="1"/>
      <c r="M16" s="1"/>
      <c r="N16" s="1"/>
      <c r="O16" s="1"/>
      <c r="P16" s="5"/>
      <c r="Q16" s="5"/>
      <c r="R16" s="1"/>
    </row>
    <row r="17" spans="4:18" ht="15.75" hidden="1">
      <c r="D17" s="20"/>
      <c r="E17" s="4"/>
      <c r="F17" s="4"/>
      <c r="G17" s="4"/>
      <c r="I17" s="1"/>
      <c r="J17" s="1"/>
      <c r="K17" s="1"/>
      <c r="L17" s="1"/>
      <c r="M17" s="1"/>
      <c r="N17" s="1"/>
      <c r="O17" s="1"/>
      <c r="P17" s="5"/>
      <c r="Q17" s="5"/>
      <c r="R17" s="1"/>
    </row>
    <row r="18" spans="4:18" ht="15.75" hidden="1">
      <c r="D18" s="20"/>
      <c r="E18" s="4"/>
      <c r="F18" s="4"/>
      <c r="G18" s="4"/>
      <c r="I18" s="1"/>
      <c r="J18" s="1"/>
      <c r="K18" s="1"/>
      <c r="L18" s="1"/>
      <c r="M18" s="1"/>
      <c r="N18" s="1"/>
      <c r="O18" s="1"/>
      <c r="P18" s="5"/>
      <c r="Q18" s="5"/>
      <c r="R18" s="1"/>
    </row>
    <row r="19" spans="4:18" ht="15.75" hidden="1">
      <c r="D19" s="20"/>
      <c r="E19" s="4"/>
      <c r="F19" s="4"/>
      <c r="G19" s="4"/>
      <c r="I19" s="1"/>
      <c r="J19" s="1"/>
      <c r="K19" s="1"/>
      <c r="L19" s="1"/>
      <c r="M19" s="1"/>
      <c r="N19" s="1"/>
      <c r="O19" s="1"/>
      <c r="P19" s="5"/>
      <c r="Q19" s="5"/>
      <c r="R19" s="1"/>
    </row>
    <row r="20" spans="1:17" ht="15.75">
      <c r="A20" s="7" t="s">
        <v>23</v>
      </c>
      <c r="P20" s="3"/>
      <c r="Q20" s="3"/>
    </row>
    <row r="21" spans="2:17" ht="15.75">
      <c r="B21" s="2" t="s">
        <v>24</v>
      </c>
      <c r="P21" s="3"/>
      <c r="Q21" s="3"/>
    </row>
    <row r="22" spans="3:17" ht="15.75">
      <c r="C22" s="2" t="s">
        <v>25</v>
      </c>
      <c r="D22" s="18" t="s">
        <v>8</v>
      </c>
      <c r="I22" s="6">
        <f>I56*100</f>
        <v>0</v>
      </c>
      <c r="J22" s="6">
        <f>J56*100</f>
        <v>100</v>
      </c>
      <c r="K22" s="6">
        <f>K56*100</f>
        <v>100</v>
      </c>
      <c r="L22" s="6">
        <f>L56*100</f>
        <v>200</v>
      </c>
      <c r="M22" s="6">
        <f>M56*100</f>
        <v>200</v>
      </c>
      <c r="N22" s="6">
        <f>N56*100</f>
        <v>300</v>
      </c>
      <c r="P22" s="3"/>
      <c r="Q22" s="3"/>
    </row>
    <row r="23" spans="3:17" ht="15.75">
      <c r="C23" s="2" t="s">
        <v>26</v>
      </c>
      <c r="D23" s="18" t="s">
        <v>8</v>
      </c>
      <c r="I23" s="6">
        <f>I58*100</f>
        <v>100</v>
      </c>
      <c r="J23" s="6">
        <f>J58*100</f>
        <v>0</v>
      </c>
      <c r="K23" s="6">
        <f>K58*100</f>
        <v>100</v>
      </c>
      <c r="L23" s="6">
        <f>L58*100</f>
        <v>0</v>
      </c>
      <c r="M23" s="6">
        <f>M58*100</f>
        <v>200</v>
      </c>
      <c r="N23" s="6">
        <f>N58*100</f>
        <v>0</v>
      </c>
      <c r="P23" s="3" t="s">
        <v>27</v>
      </c>
      <c r="Q23" s="3"/>
    </row>
    <row r="24" spans="3:17" ht="15.75">
      <c r="C24" s="2" t="s">
        <v>28</v>
      </c>
      <c r="D24" s="18" t="s">
        <v>8</v>
      </c>
      <c r="I24" s="6">
        <f>I57*100</f>
        <v>0</v>
      </c>
      <c r="J24" s="6">
        <f>J57*100</f>
        <v>0</v>
      </c>
      <c r="K24" s="6">
        <f>K57*100</f>
        <v>0</v>
      </c>
      <c r="L24" s="6">
        <f>L57*100</f>
        <v>0</v>
      </c>
      <c r="M24" s="6">
        <f>M57*100</f>
        <v>-100</v>
      </c>
      <c r="N24" s="6">
        <f>N57*100</f>
        <v>0</v>
      </c>
      <c r="P24" s="3" t="s">
        <v>29</v>
      </c>
      <c r="Q24" s="3"/>
    </row>
    <row r="25" spans="3:17" ht="16.5" thickBot="1">
      <c r="C25" s="2" t="s">
        <v>30</v>
      </c>
      <c r="D25" s="18" t="s">
        <v>8</v>
      </c>
      <c r="H25" s="8"/>
      <c r="I25" s="9">
        <f aca="true" t="shared" si="0" ref="I25:N25">I59*100</f>
        <v>100</v>
      </c>
      <c r="J25" s="9">
        <f t="shared" si="0"/>
        <v>100</v>
      </c>
      <c r="K25" s="9">
        <f t="shared" si="0"/>
        <v>200</v>
      </c>
      <c r="L25" s="9">
        <f t="shared" si="0"/>
        <v>200</v>
      </c>
      <c r="M25" s="9">
        <f t="shared" si="0"/>
        <v>300</v>
      </c>
      <c r="N25" s="9">
        <f t="shared" si="0"/>
        <v>300</v>
      </c>
      <c r="P25" s="3"/>
      <c r="Q25" s="3"/>
    </row>
    <row r="26" spans="16:17" ht="16.5" thickTop="1">
      <c r="P26" s="3"/>
      <c r="Q26" s="3"/>
    </row>
    <row r="27" spans="2:17" ht="15.75">
      <c r="B27" s="2" t="s">
        <v>31</v>
      </c>
      <c r="P27" s="3"/>
      <c r="Q27" s="3"/>
    </row>
    <row r="28" spans="3:17" ht="15.75">
      <c r="C28" s="2" t="s">
        <v>25</v>
      </c>
      <c r="D28" s="18" t="s">
        <v>8</v>
      </c>
      <c r="I28" s="6">
        <f>H31</f>
        <v>0</v>
      </c>
      <c r="J28" s="6">
        <f>I31</f>
        <v>0</v>
      </c>
      <c r="K28" s="6">
        <f>J31</f>
        <v>15</v>
      </c>
      <c r="L28" s="6">
        <f>K31</f>
        <v>30</v>
      </c>
      <c r="M28" s="6">
        <f>L31</f>
        <v>60</v>
      </c>
      <c r="N28" s="6">
        <f>M31</f>
        <v>30</v>
      </c>
      <c r="P28" s="3"/>
      <c r="Q28" s="3"/>
    </row>
    <row r="29" spans="3:17" ht="15.75">
      <c r="C29" s="2" t="s">
        <v>32</v>
      </c>
      <c r="D29" s="18" t="s">
        <v>8</v>
      </c>
      <c r="I29" s="6">
        <v>0</v>
      </c>
      <c r="J29" s="6">
        <f>J22/100*15</f>
        <v>15</v>
      </c>
      <c r="K29" s="6">
        <f>K22/100*15</f>
        <v>15</v>
      </c>
      <c r="L29" s="6">
        <f>L22/100*15</f>
        <v>30</v>
      </c>
      <c r="M29" s="6">
        <f>M22/100*15</f>
        <v>30</v>
      </c>
      <c r="N29" s="6">
        <f>N22/100*15</f>
        <v>45</v>
      </c>
      <c r="P29" s="3" t="s">
        <v>33</v>
      </c>
      <c r="Q29" s="3"/>
    </row>
    <row r="30" spans="3:17" ht="15.75">
      <c r="C30" s="2" t="s">
        <v>28</v>
      </c>
      <c r="D30" s="18" t="s">
        <v>8</v>
      </c>
      <c r="I30" s="6">
        <v>0</v>
      </c>
      <c r="J30" s="6">
        <v>0</v>
      </c>
      <c r="K30" s="6">
        <v>0</v>
      </c>
      <c r="L30" s="6">
        <v>0</v>
      </c>
      <c r="M30" s="6">
        <v>-60</v>
      </c>
      <c r="N30" s="6">
        <v>0</v>
      </c>
      <c r="P30" s="3" t="s">
        <v>34</v>
      </c>
      <c r="Q30" s="3"/>
    </row>
    <row r="31" spans="3:17" ht="16.5" thickBot="1">
      <c r="C31" s="2" t="s">
        <v>30</v>
      </c>
      <c r="D31" s="18" t="s">
        <v>8</v>
      </c>
      <c r="H31" s="8"/>
      <c r="I31" s="9">
        <f>SUM(I28:I30)</f>
        <v>0</v>
      </c>
      <c r="J31" s="9">
        <f>SUM(J28:J30)</f>
        <v>15</v>
      </c>
      <c r="K31" s="9">
        <f>SUM(K28:K30)</f>
        <v>30</v>
      </c>
      <c r="L31" s="9">
        <f>SUM(L28:L30)</f>
        <v>60</v>
      </c>
      <c r="M31" s="9">
        <f>SUM(M28:M30)</f>
        <v>30</v>
      </c>
      <c r="N31" s="9">
        <f>SUM(N28:N30)</f>
        <v>75</v>
      </c>
      <c r="P31" s="3"/>
      <c r="Q31" s="3"/>
    </row>
    <row r="32" spans="16:17" ht="16.5" thickTop="1">
      <c r="P32" s="3"/>
      <c r="Q32" s="3"/>
    </row>
    <row r="33" spans="2:17" ht="16.5" thickBot="1">
      <c r="B33" s="2" t="s">
        <v>35</v>
      </c>
      <c r="D33" s="18" t="s">
        <v>8</v>
      </c>
      <c r="I33" s="9">
        <f>I25-I31</f>
        <v>100</v>
      </c>
      <c r="J33" s="9">
        <f>J25-J31</f>
        <v>85</v>
      </c>
      <c r="K33" s="9">
        <f>K25-K31</f>
        <v>170</v>
      </c>
      <c r="L33" s="9">
        <f>L25-L31</f>
        <v>140</v>
      </c>
      <c r="M33" s="9">
        <f>M25-M31</f>
        <v>270</v>
      </c>
      <c r="N33" s="9">
        <f>N25-N31</f>
        <v>225</v>
      </c>
      <c r="P33" s="3" t="s">
        <v>36</v>
      </c>
      <c r="Q33" s="3"/>
    </row>
    <row r="34" spans="16:17" ht="16.5" thickTop="1">
      <c r="P34" s="3"/>
      <c r="Q34" s="3"/>
    </row>
    <row r="35" spans="16:17" ht="15.75">
      <c r="P35" s="3"/>
      <c r="Q35" s="3"/>
    </row>
    <row r="36" spans="16:17" ht="15.75">
      <c r="P36" s="3"/>
      <c r="Q36" s="3"/>
    </row>
    <row r="37" spans="16:17" ht="15.75">
      <c r="P37" s="3"/>
      <c r="Q37" s="3"/>
    </row>
    <row r="38" spans="16:17" ht="15.75">
      <c r="P38" s="3"/>
      <c r="Q38" s="3"/>
    </row>
    <row r="39" spans="16:17" ht="15.75">
      <c r="P39" s="3"/>
      <c r="Q39" s="3"/>
    </row>
    <row r="40" spans="16:17" ht="15.75">
      <c r="P40" s="3"/>
      <c r="Q40" s="3"/>
    </row>
    <row r="41" spans="16:17" ht="15.75">
      <c r="P41" s="3"/>
      <c r="Q41" s="3"/>
    </row>
    <row r="42" spans="16:17" ht="15.75">
      <c r="P42" s="3"/>
      <c r="Q42" s="3"/>
    </row>
    <row r="43" spans="16:17" ht="15.75">
      <c r="P43" s="3"/>
      <c r="Q43" s="3"/>
    </row>
    <row r="44" spans="16:17" ht="15.75">
      <c r="P44" s="3"/>
      <c r="Q44" s="3"/>
    </row>
    <row r="45" spans="16:17" ht="15.75">
      <c r="P45" s="3"/>
      <c r="Q45" s="3"/>
    </row>
    <row r="46" spans="16:17" ht="15.75">
      <c r="P46" s="3"/>
      <c r="Q46" s="3"/>
    </row>
    <row r="47" spans="16:17" ht="15.75">
      <c r="P47" s="3"/>
      <c r="Q47" s="3"/>
    </row>
    <row r="48" spans="16:17" ht="15.75">
      <c r="P48" s="3"/>
      <c r="Q48" s="3"/>
    </row>
    <row r="49" spans="1:17" ht="15.75">
      <c r="A49" s="1" t="s">
        <v>6</v>
      </c>
      <c r="P49" s="3"/>
      <c r="Q49" s="3"/>
    </row>
    <row r="50" spans="2:17" ht="15.75">
      <c r="B50" s="2" t="s">
        <v>7</v>
      </c>
      <c r="D50" s="18" t="s">
        <v>8</v>
      </c>
      <c r="I50" s="6">
        <v>0</v>
      </c>
      <c r="J50" s="6">
        <v>400</v>
      </c>
      <c r="K50" s="6">
        <v>800</v>
      </c>
      <c r="L50" s="6">
        <v>1200</v>
      </c>
      <c r="M50" s="6">
        <v>1800</v>
      </c>
      <c r="N50" s="6">
        <v>2400</v>
      </c>
      <c r="P50" s="3"/>
      <c r="Q50" s="3" t="s">
        <v>10</v>
      </c>
    </row>
    <row r="51" spans="9:17" ht="15.75">
      <c r="I51" s="6"/>
      <c r="J51" s="6"/>
      <c r="K51" s="6"/>
      <c r="L51" s="6"/>
      <c r="M51" s="6"/>
      <c r="N51" s="6"/>
      <c r="P51" s="3"/>
      <c r="Q51" s="3"/>
    </row>
    <row r="52" spans="1:17" ht="15.75">
      <c r="A52" s="7" t="s">
        <v>37</v>
      </c>
      <c r="I52" s="6"/>
      <c r="J52" s="6"/>
      <c r="K52" s="6"/>
      <c r="L52" s="6"/>
      <c r="M52" s="6"/>
      <c r="N52" s="6"/>
      <c r="P52" s="3"/>
      <c r="Q52" s="3"/>
    </row>
    <row r="53" spans="2:17" ht="15.75">
      <c r="B53" s="2" t="s">
        <v>9</v>
      </c>
      <c r="I53" s="6"/>
      <c r="J53" s="6"/>
      <c r="K53" s="6"/>
      <c r="L53" s="6"/>
      <c r="M53" s="6"/>
      <c r="N53" s="6"/>
      <c r="P53" s="3"/>
      <c r="Q53" s="3"/>
    </row>
    <row r="54" spans="3:17" ht="15.75">
      <c r="C54" s="2" t="s">
        <v>13</v>
      </c>
      <c r="D54" s="18" t="s">
        <v>5</v>
      </c>
      <c r="E54" s="6">
        <v>1000</v>
      </c>
      <c r="I54" s="6">
        <f>ROUNDUP(J50/1000,0)</f>
        <v>1</v>
      </c>
      <c r="J54" s="6">
        <f>ROUNDUP(K50/1000,0)</f>
        <v>1</v>
      </c>
      <c r="K54" s="6">
        <f>ROUNDUP(L50/1000,0)</f>
        <v>2</v>
      </c>
      <c r="L54" s="6">
        <f>ROUNDUP(M50/1000,0)</f>
        <v>2</v>
      </c>
      <c r="M54" s="6">
        <f>ROUNDUP(N50/1000,0)</f>
        <v>3</v>
      </c>
      <c r="N54" s="6">
        <f>ROUNDUP(O50/1000,0)</f>
        <v>0</v>
      </c>
      <c r="P54" s="3"/>
      <c r="Q54" s="3" t="s">
        <v>11</v>
      </c>
    </row>
    <row r="56" spans="3:17" ht="15.75">
      <c r="C56" s="2" t="s">
        <v>14</v>
      </c>
      <c r="D56" s="18" t="s">
        <v>5</v>
      </c>
      <c r="I56" s="6">
        <f>H59</f>
        <v>0</v>
      </c>
      <c r="J56" s="6">
        <f>I59</f>
        <v>1</v>
      </c>
      <c r="K56" s="6">
        <f>J59</f>
        <v>1</v>
      </c>
      <c r="L56" s="6">
        <f>K59</f>
        <v>2</v>
      </c>
      <c r="M56" s="6">
        <f>L59</f>
        <v>2</v>
      </c>
      <c r="N56" s="6">
        <f>M59</f>
        <v>3</v>
      </c>
      <c r="P56" s="3"/>
      <c r="Q56" s="3" t="s">
        <v>12</v>
      </c>
    </row>
    <row r="57" spans="3:17" ht="15.75">
      <c r="C57" s="2" t="s">
        <v>15</v>
      </c>
      <c r="D57" s="18" t="s">
        <v>5</v>
      </c>
      <c r="I57" s="6">
        <v>0</v>
      </c>
      <c r="J57" s="6">
        <v>0</v>
      </c>
      <c r="K57" s="6">
        <v>0</v>
      </c>
      <c r="L57" s="6">
        <v>0</v>
      </c>
      <c r="M57" s="6">
        <f>-I58</f>
        <v>-1</v>
      </c>
      <c r="N57" s="6">
        <f>-J58</f>
        <v>0</v>
      </c>
      <c r="P57" s="3"/>
      <c r="Q57" s="3" t="s">
        <v>19</v>
      </c>
    </row>
    <row r="58" spans="3:17" ht="15.75">
      <c r="C58" s="2" t="s">
        <v>16</v>
      </c>
      <c r="D58" s="18" t="s">
        <v>5</v>
      </c>
      <c r="I58" s="6">
        <f>MAX(0,I54-I56-I57)</f>
        <v>1</v>
      </c>
      <c r="J58" s="6">
        <f>MAX(0,J54-J56-J57)</f>
        <v>0</v>
      </c>
      <c r="K58" s="6">
        <f>MAX(0,K54-K56-K57)</f>
        <v>1</v>
      </c>
      <c r="L58" s="6">
        <f>MAX(0,L54-L56-L57)</f>
        <v>0</v>
      </c>
      <c r="M58" s="6">
        <f>MAX(0,M54-M56-M57)</f>
        <v>2</v>
      </c>
      <c r="N58" s="6">
        <f>MAX(0,N54-N56-N57)</f>
        <v>0</v>
      </c>
      <c r="P58" s="3"/>
      <c r="Q58" s="3" t="s">
        <v>20</v>
      </c>
    </row>
    <row r="59" spans="3:17" ht="16.5" thickBot="1">
      <c r="C59" s="2" t="s">
        <v>17</v>
      </c>
      <c r="D59" s="18" t="s">
        <v>5</v>
      </c>
      <c r="H59" s="8"/>
      <c r="I59" s="9">
        <f>SUM(I56:I58)</f>
        <v>1</v>
      </c>
      <c r="J59" s="9">
        <f>SUM(J56:J58)</f>
        <v>1</v>
      </c>
      <c r="K59" s="9">
        <f>SUM(K56:K58)</f>
        <v>2</v>
      </c>
      <c r="L59" s="9">
        <f>SUM(L56:L58)</f>
        <v>2</v>
      </c>
      <c r="M59" s="9">
        <f>SUM(M56:M58)</f>
        <v>3</v>
      </c>
      <c r="N59" s="9">
        <f>SUM(N56:N58)</f>
        <v>3</v>
      </c>
      <c r="P59" s="3"/>
      <c r="Q59" s="3" t="s">
        <v>18</v>
      </c>
    </row>
    <row r="60" spans="16:17" ht="16.5" thickTop="1">
      <c r="P60" s="3"/>
      <c r="Q60" s="3"/>
    </row>
    <row r="61" spans="16:17" ht="15.75">
      <c r="P61" s="3"/>
      <c r="Q61" s="3"/>
    </row>
    <row r="62" spans="16:17" ht="15.75">
      <c r="P62" s="3"/>
      <c r="Q62" s="3"/>
    </row>
    <row r="63" spans="16:17" ht="15.75">
      <c r="P63" s="3"/>
      <c r="Q63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.8515625" style="2" customWidth="1"/>
    <col min="2" max="2" width="5.57421875" style="2" customWidth="1"/>
    <col min="3" max="3" width="26.8515625" style="2" customWidth="1"/>
    <col min="4" max="4" width="10.57421875" style="2" customWidth="1"/>
    <col min="5" max="5" width="2.140625" style="2" customWidth="1"/>
    <col min="6" max="9" width="11.57421875" style="2" customWidth="1"/>
    <col min="10" max="16384" width="9.140625" style="2" customWidth="1"/>
  </cols>
  <sheetData>
    <row r="1" spans="1:19" s="11" customFormat="1" ht="18.75">
      <c r="A1" s="10" t="s">
        <v>4</v>
      </c>
      <c r="S1" s="12"/>
    </row>
    <row r="2" spans="1:19" ht="15.75">
      <c r="A2" s="1" t="s">
        <v>22</v>
      </c>
      <c r="S2" s="3"/>
    </row>
    <row r="4" spans="1:11" ht="15.75">
      <c r="A4" s="1" t="s">
        <v>38</v>
      </c>
      <c r="D4" s="21" t="s">
        <v>1</v>
      </c>
      <c r="E4" s="21"/>
      <c r="F4" s="7">
        <v>-5</v>
      </c>
      <c r="G4" s="7">
        <v>-4</v>
      </c>
      <c r="H4" s="7">
        <v>-3</v>
      </c>
      <c r="I4" s="7">
        <v>-2</v>
      </c>
      <c r="J4" s="7">
        <v>-1</v>
      </c>
      <c r="K4" s="7">
        <v>0</v>
      </c>
    </row>
    <row r="5" spans="1:5" ht="15.75" hidden="1">
      <c r="A5" s="1"/>
      <c r="D5" s="21"/>
      <c r="E5" s="21"/>
    </row>
    <row r="6" spans="1:5" ht="15.75" hidden="1">
      <c r="A6" s="1"/>
      <c r="D6" s="21"/>
      <c r="E6" s="21"/>
    </row>
    <row r="7" spans="1:5" ht="15.75" hidden="1">
      <c r="A7" s="1"/>
      <c r="D7" s="21"/>
      <c r="E7" s="21"/>
    </row>
    <row r="8" spans="1:5" ht="15.75" hidden="1">
      <c r="A8" s="1"/>
      <c r="D8" s="21"/>
      <c r="E8" s="21"/>
    </row>
    <row r="9" spans="1:5" ht="15.75" hidden="1">
      <c r="A9" s="1"/>
      <c r="D9" s="21"/>
      <c r="E9" s="21"/>
    </row>
    <row r="10" spans="1:5" ht="15.75" hidden="1">
      <c r="A10" s="1"/>
      <c r="D10" s="21"/>
      <c r="E10" s="21"/>
    </row>
    <row r="11" spans="1:5" ht="15.75" hidden="1">
      <c r="A11" s="1"/>
      <c r="D11" s="21"/>
      <c r="E11" s="21"/>
    </row>
    <row r="12" spans="1:5" ht="15.75" hidden="1">
      <c r="A12" s="1"/>
      <c r="D12" s="21"/>
      <c r="E12" s="21"/>
    </row>
    <row r="13" spans="1:5" ht="15.75" hidden="1">
      <c r="A13" s="1"/>
      <c r="D13" s="21"/>
      <c r="E13" s="21"/>
    </row>
    <row r="14" spans="1:5" ht="15.75" hidden="1">
      <c r="A14" s="1"/>
      <c r="D14" s="21"/>
      <c r="E14" s="21"/>
    </row>
    <row r="15" spans="1:5" ht="15.75" hidden="1">
      <c r="A15" s="1"/>
      <c r="D15" s="21"/>
      <c r="E15" s="21"/>
    </row>
    <row r="16" spans="1:5" ht="15.75" hidden="1">
      <c r="A16" s="1"/>
      <c r="D16" s="21"/>
      <c r="E16" s="21"/>
    </row>
    <row r="17" ht="15.75">
      <c r="B17" s="2" t="s">
        <v>39</v>
      </c>
    </row>
    <row r="18" spans="3:11" ht="15.75">
      <c r="C18" s="2" t="s">
        <v>40</v>
      </c>
      <c r="D18" s="2" t="s">
        <v>8</v>
      </c>
      <c r="F18" s="22">
        <v>875</v>
      </c>
      <c r="G18" s="22">
        <v>0</v>
      </c>
      <c r="H18" s="22">
        <v>925</v>
      </c>
      <c r="I18" s="22">
        <v>0</v>
      </c>
      <c r="J18" s="22">
        <v>0</v>
      </c>
      <c r="K18" s="22">
        <v>1000</v>
      </c>
    </row>
    <row r="19" spans="3:11" ht="15.75">
      <c r="C19" s="2" t="s">
        <v>41</v>
      </c>
      <c r="D19" s="2" t="s">
        <v>5</v>
      </c>
      <c r="F19" s="22">
        <v>2</v>
      </c>
      <c r="G19" s="22">
        <v>0</v>
      </c>
      <c r="H19" s="22">
        <v>1</v>
      </c>
      <c r="I19" s="22">
        <v>0</v>
      </c>
      <c r="J19" s="22">
        <v>0</v>
      </c>
      <c r="K19" s="2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140625" style="2" customWidth="1"/>
    <col min="2" max="2" width="4.00390625" style="2" customWidth="1"/>
    <col min="3" max="3" width="27.00390625" style="2" customWidth="1"/>
    <col min="4" max="4" width="10.57421875" style="18" customWidth="1"/>
    <col min="5" max="5" width="10.57421875" style="2" customWidth="1"/>
    <col min="6" max="6" width="10.57421875" style="2" bestFit="1" customWidth="1"/>
    <col min="7" max="7" width="10.57421875" style="2" customWidth="1"/>
    <col min="8" max="8" width="3.00390625" style="2" customWidth="1"/>
    <col min="9" max="14" width="9.140625" style="2" customWidth="1"/>
    <col min="15" max="15" width="3.00390625" style="2" customWidth="1"/>
    <col min="16" max="16384" width="9.140625" style="2" customWidth="1"/>
  </cols>
  <sheetData>
    <row r="1" spans="1:17" ht="18.75">
      <c r="A1" s="10" t="s">
        <v>4</v>
      </c>
      <c r="P1" s="3"/>
      <c r="Q1" s="3"/>
    </row>
    <row r="2" spans="1:17" ht="15.75">
      <c r="A2" s="1" t="s">
        <v>22</v>
      </c>
      <c r="P2" s="3"/>
      <c r="Q2" s="3"/>
    </row>
    <row r="3" spans="16:17" ht="15.75">
      <c r="P3" s="3"/>
      <c r="Q3" s="3"/>
    </row>
    <row r="4" spans="4:18" s="13" customFormat="1" ht="15.75">
      <c r="D4" s="19" t="s">
        <v>1</v>
      </c>
      <c r="E4" s="14" t="s">
        <v>0</v>
      </c>
      <c r="F4" s="14" t="s">
        <v>2</v>
      </c>
      <c r="G4" s="14" t="s">
        <v>3</v>
      </c>
      <c r="I4" s="15">
        <v>0</v>
      </c>
      <c r="J4" s="15">
        <v>1</v>
      </c>
      <c r="K4" s="15">
        <v>2</v>
      </c>
      <c r="L4" s="15">
        <v>3</v>
      </c>
      <c r="M4" s="15">
        <v>4</v>
      </c>
      <c r="N4" s="15">
        <v>5</v>
      </c>
      <c r="O4" s="15"/>
      <c r="P4" s="16" t="s">
        <v>21</v>
      </c>
      <c r="R4" s="15"/>
    </row>
    <row r="5" spans="4:18" ht="15.75">
      <c r="D5" s="20"/>
      <c r="E5" s="4"/>
      <c r="F5" s="4"/>
      <c r="G5" s="4"/>
      <c r="I5" s="1"/>
      <c r="J5" s="1"/>
      <c r="K5" s="1"/>
      <c r="L5" s="1"/>
      <c r="M5" s="1"/>
      <c r="N5" s="1"/>
      <c r="O5" s="1"/>
      <c r="P5" s="5"/>
      <c r="Q5" s="5"/>
      <c r="R5" s="1"/>
    </row>
    <row r="6" ht="15.75">
      <c r="A6" s="7" t="s">
        <v>23</v>
      </c>
    </row>
    <row r="7" spans="2:17" ht="15.75">
      <c r="B7" s="2" t="s">
        <v>9</v>
      </c>
      <c r="P7" s="3"/>
      <c r="Q7" s="3"/>
    </row>
    <row r="8" spans="3:17" ht="15.75">
      <c r="C8" s="2" t="s">
        <v>14</v>
      </c>
      <c r="D8" s="18" t="s">
        <v>5</v>
      </c>
      <c r="I8" s="6">
        <v>0</v>
      </c>
      <c r="J8" s="6">
        <v>1</v>
      </c>
      <c r="K8" s="6">
        <v>1</v>
      </c>
      <c r="L8" s="6">
        <v>2</v>
      </c>
      <c r="M8" s="6">
        <v>2</v>
      </c>
      <c r="N8" s="6">
        <v>3</v>
      </c>
      <c r="O8" s="6"/>
      <c r="P8" s="3" t="s">
        <v>12</v>
      </c>
      <c r="Q8" s="3"/>
    </row>
    <row r="9" spans="3:17" ht="15.75">
      <c r="C9" s="2" t="s">
        <v>16</v>
      </c>
      <c r="D9" s="18" t="s">
        <v>5</v>
      </c>
      <c r="I9" s="6">
        <v>1</v>
      </c>
      <c r="J9" s="6">
        <v>0</v>
      </c>
      <c r="K9" s="6">
        <v>1</v>
      </c>
      <c r="L9" s="6">
        <v>0</v>
      </c>
      <c r="M9" s="6">
        <v>2</v>
      </c>
      <c r="N9" s="6">
        <v>1</v>
      </c>
      <c r="O9" s="6"/>
      <c r="P9" s="3" t="s">
        <v>20</v>
      </c>
      <c r="Q9" s="3"/>
    </row>
    <row r="10" spans="3:17" ht="15.75">
      <c r="C10" s="2" t="s">
        <v>15</v>
      </c>
      <c r="D10" s="18" t="s">
        <v>5</v>
      </c>
      <c r="I10" s="6">
        <v>0</v>
      </c>
      <c r="J10" s="6">
        <v>0</v>
      </c>
      <c r="K10" s="6">
        <v>0</v>
      </c>
      <c r="L10" s="6">
        <v>0</v>
      </c>
      <c r="M10" s="6">
        <v>-1</v>
      </c>
      <c r="N10" s="6">
        <v>0</v>
      </c>
      <c r="O10" s="6"/>
      <c r="P10" s="3" t="s">
        <v>19</v>
      </c>
      <c r="Q10" s="3"/>
    </row>
    <row r="11" spans="3:17" ht="16.5" thickBot="1">
      <c r="C11" s="2" t="s">
        <v>17</v>
      </c>
      <c r="D11" s="18" t="s">
        <v>5</v>
      </c>
      <c r="H11" s="8"/>
      <c r="I11" s="9">
        <v>1</v>
      </c>
      <c r="J11" s="9">
        <v>1</v>
      </c>
      <c r="K11" s="9">
        <v>2</v>
      </c>
      <c r="L11" s="9">
        <v>2</v>
      </c>
      <c r="M11" s="9">
        <v>3</v>
      </c>
      <c r="N11" s="9">
        <v>4</v>
      </c>
      <c r="O11" s="6"/>
      <c r="P11" s="3" t="s">
        <v>18</v>
      </c>
      <c r="Q11" s="3"/>
    </row>
    <row r="12" spans="16:17" ht="16.5" thickTop="1">
      <c r="P12" s="3"/>
      <c r="Q12" s="3"/>
    </row>
    <row r="13" spans="2:17" ht="15.75">
      <c r="B13" s="1" t="s">
        <v>42</v>
      </c>
      <c r="C13" s="1"/>
      <c r="P13" s="3"/>
      <c r="Q13" s="3"/>
    </row>
    <row r="14" spans="3:17" ht="15.75">
      <c r="C14" s="23" t="s">
        <v>43</v>
      </c>
      <c r="D14" s="18" t="s">
        <v>5</v>
      </c>
      <c r="I14" s="22">
        <v>1</v>
      </c>
      <c r="J14" s="22">
        <v>1</v>
      </c>
      <c r="K14" s="22">
        <v>1</v>
      </c>
      <c r="L14" s="22">
        <v>1</v>
      </c>
      <c r="M14" s="22">
        <f>MIN(L14,'[2]Sheet1'!I10-SUM(M15:M18))</f>
        <v>0</v>
      </c>
      <c r="N14" s="22">
        <v>0</v>
      </c>
      <c r="P14" s="3"/>
      <c r="Q14" s="3"/>
    </row>
    <row r="15" spans="3:17" ht="15.75">
      <c r="C15" s="23" t="s">
        <v>44</v>
      </c>
      <c r="D15" s="18" t="s">
        <v>5</v>
      </c>
      <c r="I15" s="22" t="s">
        <v>45</v>
      </c>
      <c r="J15" s="22">
        <v>0</v>
      </c>
      <c r="K15" s="22">
        <v>0</v>
      </c>
      <c r="L15" s="22">
        <v>0</v>
      </c>
      <c r="M15" s="22">
        <f>MIN(L15,'[2]Sheet1'!I10-SUM(M16:M18))</f>
        <v>0</v>
      </c>
      <c r="N15" s="22">
        <v>0</v>
      </c>
      <c r="P15" s="3"/>
      <c r="Q15" s="3"/>
    </row>
    <row r="16" spans="3:17" ht="15.75">
      <c r="C16" s="23" t="s">
        <v>46</v>
      </c>
      <c r="D16" s="18" t="s">
        <v>5</v>
      </c>
      <c r="I16" s="22" t="s">
        <v>45</v>
      </c>
      <c r="J16" s="22" t="s">
        <v>45</v>
      </c>
      <c r="K16" s="22">
        <v>1</v>
      </c>
      <c r="L16" s="22">
        <v>1</v>
      </c>
      <c r="M16" s="22">
        <f>MIN(L16,'[2]Sheet1'!I10-SUM(M17:M18))</f>
        <v>1</v>
      </c>
      <c r="N16" s="22">
        <v>1</v>
      </c>
      <c r="P16" s="3"/>
      <c r="Q16" s="3"/>
    </row>
    <row r="17" spans="3:17" ht="15.75">
      <c r="C17" s="23" t="s">
        <v>47</v>
      </c>
      <c r="D17" s="18" t="s">
        <v>5</v>
      </c>
      <c r="I17" s="22" t="s">
        <v>45</v>
      </c>
      <c r="J17" s="22" t="s">
        <v>45</v>
      </c>
      <c r="K17" s="22" t="s">
        <v>45</v>
      </c>
      <c r="L17" s="22">
        <v>0</v>
      </c>
      <c r="M17" s="22">
        <f>MIN('[2]Sheet1'!H8,'[2]Sheet1'!I10-'[2]Sheet1'!I8)</f>
        <v>0</v>
      </c>
      <c r="N17" s="22">
        <v>0</v>
      </c>
      <c r="P17" s="3"/>
      <c r="Q17" s="3"/>
    </row>
    <row r="18" spans="3:17" ht="15.75">
      <c r="C18" s="23" t="s">
        <v>48</v>
      </c>
      <c r="D18" s="18" t="s">
        <v>5</v>
      </c>
      <c r="I18" s="22"/>
      <c r="J18" s="22"/>
      <c r="K18" s="22"/>
      <c r="L18" s="22"/>
      <c r="M18" s="22">
        <f>MIN('[2]Sheet1'!I8,'[2]Sheet1'!I10)</f>
        <v>2</v>
      </c>
      <c r="N18" s="22">
        <v>2</v>
      </c>
      <c r="P18" s="3"/>
      <c r="Q18" s="3"/>
    </row>
    <row r="19" spans="3:17" ht="15.75">
      <c r="C19" s="23" t="s">
        <v>49</v>
      </c>
      <c r="D19" s="18" t="s">
        <v>5</v>
      </c>
      <c r="I19" s="22"/>
      <c r="J19" s="22"/>
      <c r="K19" s="22"/>
      <c r="L19" s="22"/>
      <c r="M19" s="22"/>
      <c r="N19" s="22">
        <v>1</v>
      </c>
      <c r="P19" s="3"/>
      <c r="Q19" s="3"/>
    </row>
    <row r="20" spans="3:17" ht="16.5" thickBot="1">
      <c r="C20" s="23" t="s">
        <v>2</v>
      </c>
      <c r="D20" s="18" t="s">
        <v>5</v>
      </c>
      <c r="I20" s="24">
        <v>1</v>
      </c>
      <c r="J20" s="24">
        <v>1</v>
      </c>
      <c r="K20" s="24">
        <v>2</v>
      </c>
      <c r="L20" s="24">
        <v>2</v>
      </c>
      <c r="M20" s="24">
        <v>3</v>
      </c>
      <c r="N20" s="25">
        <v>4</v>
      </c>
      <c r="P20" s="3"/>
      <c r="Q20" s="3"/>
    </row>
    <row r="21" spans="16:17" ht="16.5" thickTop="1">
      <c r="P21" s="3"/>
      <c r="Q21" s="3"/>
    </row>
    <row r="22" spans="16:17" ht="15.75">
      <c r="P22" s="3"/>
      <c r="Q22" s="3"/>
    </row>
    <row r="23" spans="16:17" ht="15.75">
      <c r="P23" s="3"/>
      <c r="Q23" s="3"/>
    </row>
    <row r="24" ht="15.75">
      <c r="P24" s="3"/>
    </row>
    <row r="25" ht="15.75">
      <c r="P25" s="3"/>
    </row>
    <row r="26" ht="15.75">
      <c r="P26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.140625" style="2" customWidth="1"/>
    <col min="2" max="2" width="4.00390625" style="2" customWidth="1"/>
    <col min="3" max="3" width="27.00390625" style="2" customWidth="1"/>
    <col min="4" max="4" width="10.57421875" style="18" customWidth="1"/>
    <col min="5" max="5" width="10.57421875" style="2" customWidth="1"/>
    <col min="6" max="6" width="10.57421875" style="2" bestFit="1" customWidth="1"/>
    <col min="7" max="7" width="10.57421875" style="2" customWidth="1"/>
    <col min="8" max="8" width="3.00390625" style="2" customWidth="1"/>
    <col min="9" max="14" width="9.140625" style="2" customWidth="1"/>
    <col min="15" max="15" width="3.00390625" style="2" customWidth="1"/>
    <col min="16" max="16384" width="9.140625" style="2" customWidth="1"/>
  </cols>
  <sheetData>
    <row r="1" spans="1:17" ht="18.75">
      <c r="A1" s="10" t="s">
        <v>4</v>
      </c>
      <c r="B1" s="11"/>
      <c r="P1" s="3"/>
      <c r="Q1" s="3"/>
    </row>
    <row r="2" spans="1:17" ht="15.75">
      <c r="A2" s="1" t="s">
        <v>22</v>
      </c>
      <c r="P2" s="3"/>
      <c r="Q2" s="3"/>
    </row>
    <row r="3" spans="16:17" ht="15.75">
      <c r="P3" s="3"/>
      <c r="Q3" s="3"/>
    </row>
    <row r="4" spans="4:18" s="13" customFormat="1" ht="15.75">
      <c r="D4" s="19" t="s">
        <v>1</v>
      </c>
      <c r="E4" s="14" t="s">
        <v>0</v>
      </c>
      <c r="F4" s="14" t="s">
        <v>2</v>
      </c>
      <c r="G4" s="14" t="s">
        <v>3</v>
      </c>
      <c r="I4" s="15">
        <v>0</v>
      </c>
      <c r="J4" s="15">
        <v>1</v>
      </c>
      <c r="K4" s="15">
        <v>2</v>
      </c>
      <c r="L4" s="15">
        <v>3</v>
      </c>
      <c r="M4" s="15">
        <v>4</v>
      </c>
      <c r="N4" s="15">
        <v>5</v>
      </c>
      <c r="O4" s="15"/>
      <c r="P4" s="16" t="s">
        <v>21</v>
      </c>
      <c r="R4" s="15"/>
    </row>
    <row r="5" spans="4:18" ht="15.75">
      <c r="D5" s="20"/>
      <c r="E5" s="4"/>
      <c r="F5" s="4"/>
      <c r="G5" s="4"/>
      <c r="I5" s="1"/>
      <c r="J5" s="1"/>
      <c r="K5" s="1"/>
      <c r="L5" s="1"/>
      <c r="M5" s="1"/>
      <c r="N5" s="1"/>
      <c r="O5" s="1"/>
      <c r="P5" s="5"/>
      <c r="Q5" s="5"/>
      <c r="R5" s="1"/>
    </row>
    <row r="6" ht="15.75">
      <c r="A6" s="7" t="s">
        <v>50</v>
      </c>
    </row>
    <row r="7" spans="2:17" ht="15.75">
      <c r="B7" s="2" t="s">
        <v>6</v>
      </c>
      <c r="D7" s="18" t="s">
        <v>8</v>
      </c>
      <c r="F7" s="6"/>
      <c r="I7" s="6">
        <v>0</v>
      </c>
      <c r="J7" s="22">
        <v>1200</v>
      </c>
      <c r="K7" s="22">
        <f>Last_year+120</f>
        <v>1320</v>
      </c>
      <c r="L7" s="22">
        <f>Last_year+120</f>
        <v>1440</v>
      </c>
      <c r="M7" s="22">
        <f>Last_year+120</f>
        <v>1560</v>
      </c>
      <c r="N7" s="22">
        <v>0</v>
      </c>
      <c r="O7" s="6"/>
      <c r="P7" s="3" t="s">
        <v>51</v>
      </c>
      <c r="Q7" s="3"/>
    </row>
    <row r="8" spans="2:17" ht="15.75">
      <c r="B8" s="2" t="s">
        <v>52</v>
      </c>
      <c r="D8" s="18" t="str">
        <f>D7</f>
        <v>$,000</v>
      </c>
      <c r="E8" s="26"/>
      <c r="F8" s="6"/>
      <c r="I8" s="6">
        <f>I7*0.75</f>
        <v>0</v>
      </c>
      <c r="J8" s="6">
        <f>J7/1.2</f>
        <v>1000</v>
      </c>
      <c r="K8" s="6">
        <f>K7/1.2</f>
        <v>1100</v>
      </c>
      <c r="L8" s="6">
        <f>L7/1.2</f>
        <v>1200</v>
      </c>
      <c r="M8" s="6">
        <f>M7/1.2</f>
        <v>1300</v>
      </c>
      <c r="N8" s="6">
        <f>N7/1.2</f>
        <v>0</v>
      </c>
      <c r="O8" s="6"/>
      <c r="P8" s="3"/>
      <c r="Q8" s="3"/>
    </row>
    <row r="9" spans="2:17" ht="16.5" thickBot="1">
      <c r="B9" s="2" t="s">
        <v>53</v>
      </c>
      <c r="D9" s="18" t="str">
        <f>D8</f>
        <v>$,000</v>
      </c>
      <c r="F9" s="6"/>
      <c r="I9" s="9">
        <f>I7-I8</f>
        <v>0</v>
      </c>
      <c r="J9" s="9">
        <f>J7-J8</f>
        <v>200</v>
      </c>
      <c r="K9" s="9">
        <f>K7-K8</f>
        <v>220</v>
      </c>
      <c r="L9" s="9">
        <f>L7-L8</f>
        <v>240</v>
      </c>
      <c r="M9" s="9">
        <f>M7-M8</f>
        <v>260</v>
      </c>
      <c r="N9" s="9">
        <f>N7-N8</f>
        <v>0</v>
      </c>
      <c r="O9" s="6"/>
      <c r="P9" s="3"/>
      <c r="Q9" s="3"/>
    </row>
    <row r="10" spans="6:17" ht="16.5" thickTop="1">
      <c r="F10" s="6"/>
      <c r="I10" s="6"/>
      <c r="J10" s="22"/>
      <c r="K10" s="22"/>
      <c r="L10" s="22"/>
      <c r="M10" s="22"/>
      <c r="N10" s="22"/>
      <c r="O10" s="6"/>
      <c r="P10" s="3"/>
      <c r="Q10" s="3"/>
    </row>
    <row r="11" spans="1:17" ht="15.75">
      <c r="A11" s="1" t="s">
        <v>54</v>
      </c>
      <c r="F11" s="6"/>
      <c r="I11" s="6"/>
      <c r="J11" s="22"/>
      <c r="K11" s="22"/>
      <c r="L11" s="22"/>
      <c r="M11" s="22"/>
      <c r="N11" s="22"/>
      <c r="O11" s="6"/>
      <c r="P11" s="3"/>
      <c r="Q11" s="3"/>
    </row>
    <row r="12" spans="1:17" ht="15.75">
      <c r="A12" s="1"/>
      <c r="B12" s="2" t="s">
        <v>55</v>
      </c>
      <c r="F12" s="6"/>
      <c r="I12" s="6"/>
      <c r="J12" s="22"/>
      <c r="K12" s="22"/>
      <c r="L12" s="22"/>
      <c r="M12" s="22"/>
      <c r="N12" s="22"/>
      <c r="O12" s="6"/>
      <c r="P12" s="3"/>
      <c r="Q12" s="3"/>
    </row>
    <row r="13" spans="3:17" ht="15.75">
      <c r="C13" s="2" t="s">
        <v>56</v>
      </c>
      <c r="D13" s="18" t="s">
        <v>8</v>
      </c>
      <c r="I13" s="6">
        <f>I7/6</f>
        <v>0</v>
      </c>
      <c r="J13" s="6">
        <f>I15</f>
        <v>250</v>
      </c>
      <c r="K13" s="6">
        <f>J15</f>
        <v>275</v>
      </c>
      <c r="L13" s="6">
        <f>K15</f>
        <v>300</v>
      </c>
      <c r="M13" s="6">
        <f>L15</f>
        <v>325</v>
      </c>
      <c r="N13" s="6">
        <f>M15</f>
        <v>0</v>
      </c>
      <c r="O13" s="6"/>
      <c r="P13" s="3"/>
      <c r="Q13" s="3"/>
    </row>
    <row r="14" spans="2:14" s="23" customFormat="1" ht="15.75">
      <c r="B14" s="3"/>
      <c r="C14" s="2" t="s">
        <v>57</v>
      </c>
      <c r="D14" s="28" t="str">
        <f>D13</f>
        <v>$,000</v>
      </c>
      <c r="F14" s="22"/>
      <c r="G14" s="2"/>
      <c r="H14" s="2"/>
      <c r="I14" s="22">
        <f>I8</f>
        <v>0</v>
      </c>
      <c r="J14" s="22">
        <f>J8</f>
        <v>1000</v>
      </c>
      <c r="K14" s="22">
        <f>K8</f>
        <v>1100</v>
      </c>
      <c r="L14" s="22">
        <f>L8</f>
        <v>1200</v>
      </c>
      <c r="M14" s="22">
        <f>M8</f>
        <v>1300</v>
      </c>
      <c r="N14" s="22">
        <f>N8</f>
        <v>0</v>
      </c>
    </row>
    <row r="15" spans="1:14" s="23" customFormat="1" ht="15.75">
      <c r="A15" s="1"/>
      <c r="B15" s="3"/>
      <c r="C15" s="2" t="s">
        <v>58</v>
      </c>
      <c r="D15" s="28" t="str">
        <f>D14</f>
        <v>$,000</v>
      </c>
      <c r="F15" s="22" t="s">
        <v>45</v>
      </c>
      <c r="G15" s="2"/>
      <c r="H15" s="27"/>
      <c r="I15" s="22">
        <f>J8*0.25</f>
        <v>250</v>
      </c>
      <c r="J15" s="22">
        <f>K8*0.25</f>
        <v>275</v>
      </c>
      <c r="K15" s="22">
        <f>L8*0.25</f>
        <v>300</v>
      </c>
      <c r="L15" s="22">
        <f>M8*0.25</f>
        <v>325</v>
      </c>
      <c r="M15" s="22">
        <f>N8*0.25</f>
        <v>0</v>
      </c>
      <c r="N15" s="22">
        <f>O8*0.25</f>
        <v>0</v>
      </c>
    </row>
    <row r="16" spans="3:16" s="23" customFormat="1" ht="16.5" thickBot="1">
      <c r="C16" s="2" t="s">
        <v>59</v>
      </c>
      <c r="D16" s="28" t="str">
        <f>D13</f>
        <v>$,000</v>
      </c>
      <c r="F16" s="6"/>
      <c r="G16" s="2"/>
      <c r="H16" s="2"/>
      <c r="I16" s="25">
        <f>I14+I15-I13</f>
        <v>250</v>
      </c>
      <c r="J16" s="25">
        <f>J14+J15-J13</f>
        <v>1025</v>
      </c>
      <c r="K16" s="25">
        <f>K14+K15-K13</f>
        <v>1125</v>
      </c>
      <c r="L16" s="25">
        <f>L14+L15-L13</f>
        <v>1225</v>
      </c>
      <c r="M16" s="25">
        <f>M14+M15-M13</f>
        <v>975</v>
      </c>
      <c r="N16" s="25">
        <f>N14+N15-N13</f>
        <v>0</v>
      </c>
      <c r="P16" s="3" t="s">
        <v>60</v>
      </c>
    </row>
    <row r="17" spans="16:17" ht="16.5" thickTop="1">
      <c r="P17" s="3"/>
      <c r="Q17" s="3"/>
    </row>
    <row r="18" spans="16:17" ht="15.75">
      <c r="P18" s="3"/>
      <c r="Q18" s="3"/>
    </row>
    <row r="19" spans="16:17" ht="15.75">
      <c r="P19" s="3"/>
      <c r="Q19" s="3"/>
    </row>
    <row r="20" ht="15.75">
      <c r="P20" s="3"/>
    </row>
    <row r="21" ht="15.75">
      <c r="P21" s="3"/>
    </row>
    <row r="22" ht="15.75">
      <c r="P22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140625" style="29" customWidth="1"/>
    <col min="2" max="2" width="4.00390625" style="29" customWidth="1"/>
    <col min="3" max="3" width="27.00390625" style="29" customWidth="1"/>
    <col min="4" max="4" width="10.57421875" style="32" customWidth="1"/>
    <col min="5" max="5" width="10.57421875" style="29" customWidth="1"/>
    <col min="6" max="6" width="10.57421875" style="29" bestFit="1" customWidth="1"/>
    <col min="7" max="7" width="10.57421875" style="29" customWidth="1"/>
    <col min="8" max="8" width="3.00390625" style="29" customWidth="1"/>
    <col min="9" max="14" width="9.140625" style="29" customWidth="1"/>
    <col min="15" max="15" width="3.00390625" style="29" customWidth="1"/>
    <col min="16" max="16384" width="9.140625" style="29" customWidth="1"/>
  </cols>
  <sheetData>
    <row r="1" spans="1:17" ht="18.75">
      <c r="A1" s="10" t="s">
        <v>4</v>
      </c>
      <c r="P1" s="30"/>
      <c r="Q1" s="30"/>
    </row>
    <row r="2" spans="1:17" s="2" customFormat="1" ht="15.75">
      <c r="A2" s="1" t="s">
        <v>22</v>
      </c>
      <c r="D2" s="18"/>
      <c r="P2" s="3"/>
      <c r="Q2" s="3"/>
    </row>
    <row r="3" spans="4:17" s="2" customFormat="1" ht="15.75">
      <c r="D3" s="18"/>
      <c r="P3" s="3"/>
      <c r="Q3" s="3"/>
    </row>
    <row r="4" spans="4:18" s="13" customFormat="1" ht="15.75">
      <c r="D4" s="19" t="s">
        <v>1</v>
      </c>
      <c r="E4" s="14" t="s">
        <v>0</v>
      </c>
      <c r="F4" s="14" t="s">
        <v>2</v>
      </c>
      <c r="G4" s="14" t="s">
        <v>3</v>
      </c>
      <c r="I4" s="15">
        <v>0</v>
      </c>
      <c r="J4" s="15">
        <v>1</v>
      </c>
      <c r="K4" s="15">
        <v>2</v>
      </c>
      <c r="L4" s="15">
        <v>3</v>
      </c>
      <c r="M4" s="15">
        <v>4</v>
      </c>
      <c r="N4" s="15">
        <v>5</v>
      </c>
      <c r="O4" s="15"/>
      <c r="P4" s="16" t="s">
        <v>21</v>
      </c>
      <c r="R4" s="15"/>
    </row>
    <row r="5" spans="4:18" s="2" customFormat="1" ht="15.75">
      <c r="D5" s="20"/>
      <c r="E5" s="4"/>
      <c r="F5" s="4"/>
      <c r="G5" s="4"/>
      <c r="I5" s="1"/>
      <c r="J5" s="1"/>
      <c r="K5" s="1"/>
      <c r="L5" s="1"/>
      <c r="M5" s="1"/>
      <c r="N5" s="1"/>
      <c r="O5" s="1"/>
      <c r="P5" s="5"/>
      <c r="Q5" s="5"/>
      <c r="R5" s="1"/>
    </row>
    <row r="6" spans="1:4" s="2" customFormat="1" ht="15.75">
      <c r="A6" s="7" t="s">
        <v>50</v>
      </c>
      <c r="D6" s="18"/>
    </row>
    <row r="7" spans="2:17" s="2" customFormat="1" ht="15.75">
      <c r="B7" s="2" t="s">
        <v>6</v>
      </c>
      <c r="D7" s="18" t="s">
        <v>8</v>
      </c>
      <c r="F7" s="6">
        <f>SUM(I7:N7)</f>
        <v>5520</v>
      </c>
      <c r="I7" s="6">
        <v>0</v>
      </c>
      <c r="J7" s="22">
        <v>1200</v>
      </c>
      <c r="K7" s="22">
        <f>Last_year+120</f>
        <v>1320</v>
      </c>
      <c r="L7" s="22">
        <f>Last_year+120</f>
        <v>1440</v>
      </c>
      <c r="M7" s="22">
        <f>Last_year+120</f>
        <v>1560</v>
      </c>
      <c r="N7" s="22">
        <v>0</v>
      </c>
      <c r="O7" s="6"/>
      <c r="P7" s="3" t="s">
        <v>51</v>
      </c>
      <c r="Q7" s="3"/>
    </row>
    <row r="8" spans="4:17" s="2" customFormat="1" ht="15.75">
      <c r="D8" s="18"/>
      <c r="F8" s="6"/>
      <c r="I8" s="6"/>
      <c r="J8" s="22"/>
      <c r="K8" s="22"/>
      <c r="L8" s="22"/>
      <c r="M8" s="22"/>
      <c r="N8" s="22"/>
      <c r="O8" s="6"/>
      <c r="P8" s="3"/>
      <c r="Q8" s="3"/>
    </row>
    <row r="9" spans="1:17" s="2" customFormat="1" ht="15.75">
      <c r="A9" s="1" t="s">
        <v>54</v>
      </c>
      <c r="D9" s="18"/>
      <c r="F9" s="6"/>
      <c r="I9" s="6"/>
      <c r="J9" s="22"/>
      <c r="K9" s="22"/>
      <c r="L9" s="22"/>
      <c r="M9" s="22"/>
      <c r="N9" s="22"/>
      <c r="O9" s="6"/>
      <c r="P9" s="3"/>
      <c r="Q9" s="3"/>
    </row>
    <row r="10" spans="2:17" s="2" customFormat="1" ht="15.75">
      <c r="B10" s="2" t="s">
        <v>61</v>
      </c>
      <c r="D10" s="18" t="s">
        <v>8</v>
      </c>
      <c r="H10" s="8"/>
      <c r="I10" s="6">
        <f>I7/6</f>
        <v>0</v>
      </c>
      <c r="J10" s="6">
        <f>J7/6</f>
        <v>200</v>
      </c>
      <c r="K10" s="6">
        <f>K7/6</f>
        <v>220</v>
      </c>
      <c r="L10" s="6">
        <f>L7/6</f>
        <v>240</v>
      </c>
      <c r="M10" s="6">
        <f>M7/6</f>
        <v>260</v>
      </c>
      <c r="N10" s="6">
        <f>N7/6</f>
        <v>0</v>
      </c>
      <c r="O10" s="6"/>
      <c r="P10" s="3" t="s">
        <v>62</v>
      </c>
      <c r="Q10" s="3"/>
    </row>
    <row r="11" spans="2:11" s="23" customFormat="1" ht="15.75">
      <c r="B11" s="3"/>
      <c r="D11" s="28"/>
      <c r="F11" s="22"/>
      <c r="G11" s="22"/>
      <c r="H11" s="22"/>
      <c r="I11" s="22"/>
      <c r="J11" s="22"/>
      <c r="K11" s="31"/>
    </row>
    <row r="12" spans="1:11" s="23" customFormat="1" ht="15.75">
      <c r="A12" s="1" t="s">
        <v>63</v>
      </c>
      <c r="B12" s="3"/>
      <c r="D12" s="28"/>
      <c r="F12" s="22" t="s">
        <v>45</v>
      </c>
      <c r="G12" s="22" t="s">
        <v>45</v>
      </c>
      <c r="H12" s="22"/>
      <c r="I12" s="22"/>
      <c r="J12" s="22"/>
      <c r="K12" s="31"/>
    </row>
    <row r="13" spans="2:16" s="23" customFormat="1" ht="15.75">
      <c r="B13" s="23" t="s">
        <v>64</v>
      </c>
      <c r="D13" s="28" t="str">
        <f>D10</f>
        <v>$,000</v>
      </c>
      <c r="F13" s="6">
        <f>SUM(I13:N13)</f>
        <v>5520</v>
      </c>
      <c r="G13" s="2"/>
      <c r="H13" s="22"/>
      <c r="I13" s="22">
        <f>I7-I10+H10</f>
        <v>0</v>
      </c>
      <c r="J13" s="22">
        <f>J7-J10+I10</f>
        <v>1000</v>
      </c>
      <c r="K13" s="22">
        <f>K7-K10+J10</f>
        <v>1300</v>
      </c>
      <c r="L13" s="22">
        <f>L7-L10+K10</f>
        <v>1420</v>
      </c>
      <c r="M13" s="22">
        <f>M7-M10+L10</f>
        <v>1540</v>
      </c>
      <c r="N13" s="22">
        <f>N7-N10+M10</f>
        <v>260</v>
      </c>
      <c r="P13" s="3" t="s">
        <v>65</v>
      </c>
    </row>
    <row r="14" spans="4:17" s="2" customFormat="1" ht="15.75">
      <c r="D14" s="18"/>
      <c r="P14" s="3"/>
      <c r="Q14" s="3"/>
    </row>
    <row r="15" spans="16:17" ht="15">
      <c r="P15" s="30"/>
      <c r="Q15" s="30"/>
    </row>
    <row r="16" spans="16:17" ht="15">
      <c r="P16" s="30"/>
      <c r="Q16" s="30"/>
    </row>
    <row r="17" ht="15">
      <c r="P17" s="30"/>
    </row>
    <row r="18" ht="15">
      <c r="P18" s="30"/>
    </row>
    <row r="19" ht="15">
      <c r="P19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140625" style="2" customWidth="1"/>
    <col min="2" max="2" width="4.00390625" style="2" customWidth="1"/>
    <col min="3" max="3" width="27.00390625" style="2" customWidth="1"/>
    <col min="4" max="4" width="10.57421875" style="18" customWidth="1"/>
    <col min="5" max="5" width="10.57421875" style="2" customWidth="1"/>
    <col min="6" max="6" width="10.57421875" style="2" bestFit="1" customWidth="1"/>
    <col min="7" max="7" width="10.57421875" style="2" customWidth="1"/>
    <col min="8" max="8" width="3.00390625" style="2" customWidth="1"/>
    <col min="9" max="14" width="9.140625" style="2" customWidth="1"/>
    <col min="15" max="15" width="3.00390625" style="2" customWidth="1"/>
    <col min="16" max="16384" width="9.140625" style="2" customWidth="1"/>
  </cols>
  <sheetData>
    <row r="1" spans="1:17" ht="18.75">
      <c r="A1" s="10" t="s">
        <v>4</v>
      </c>
      <c r="P1" s="3"/>
      <c r="Q1" s="3"/>
    </row>
    <row r="2" spans="1:17" ht="15.75">
      <c r="A2" s="1" t="s">
        <v>22</v>
      </c>
      <c r="P2" s="3"/>
      <c r="Q2" s="3"/>
    </row>
    <row r="3" spans="16:17" ht="15.75">
      <c r="P3" s="3"/>
      <c r="Q3" s="3"/>
    </row>
    <row r="4" spans="4:18" s="13" customFormat="1" ht="15.75">
      <c r="D4" s="19" t="s">
        <v>1</v>
      </c>
      <c r="E4" s="14" t="s">
        <v>0</v>
      </c>
      <c r="F4" s="14" t="s">
        <v>2</v>
      </c>
      <c r="G4" s="14" t="s">
        <v>3</v>
      </c>
      <c r="I4" s="15">
        <v>0</v>
      </c>
      <c r="J4" s="15">
        <v>1</v>
      </c>
      <c r="K4" s="15">
        <v>2</v>
      </c>
      <c r="L4" s="15">
        <v>3</v>
      </c>
      <c r="M4" s="15">
        <v>4</v>
      </c>
      <c r="N4" s="15">
        <v>5</v>
      </c>
      <c r="O4" s="15"/>
      <c r="P4" s="16" t="s">
        <v>21</v>
      </c>
      <c r="R4" s="15"/>
    </row>
    <row r="5" spans="4:18" ht="15.75">
      <c r="D5" s="20"/>
      <c r="E5" s="4"/>
      <c r="F5" s="4"/>
      <c r="G5" s="4"/>
      <c r="I5" s="1"/>
      <c r="J5" s="1"/>
      <c r="K5" s="1"/>
      <c r="L5" s="1"/>
      <c r="M5" s="1"/>
      <c r="N5" s="1"/>
      <c r="O5" s="1"/>
      <c r="P5" s="5"/>
      <c r="Q5" s="5"/>
      <c r="R5" s="1"/>
    </row>
    <row r="6" ht="15.75">
      <c r="A6" s="1" t="s">
        <v>54</v>
      </c>
    </row>
    <row r="7" spans="2:17" ht="15.75">
      <c r="B7" s="2" t="s">
        <v>59</v>
      </c>
      <c r="D7" s="18" t="s">
        <v>8</v>
      </c>
      <c r="F7" s="6">
        <f>SUM(I7:N7)</f>
        <v>4600</v>
      </c>
      <c r="I7" s="22">
        <v>250</v>
      </c>
      <c r="J7" s="22">
        <v>1025</v>
      </c>
      <c r="K7" s="22">
        <v>1125</v>
      </c>
      <c r="L7" s="22">
        <v>1225</v>
      </c>
      <c r="M7" s="22">
        <v>975</v>
      </c>
      <c r="N7" s="22">
        <v>0</v>
      </c>
      <c r="O7" s="6"/>
      <c r="P7" s="3" t="s">
        <v>60</v>
      </c>
      <c r="Q7" s="3"/>
    </row>
    <row r="8" spans="6:17" ht="15.75">
      <c r="F8" s="6"/>
      <c r="I8" s="6"/>
      <c r="J8" s="22"/>
      <c r="K8" s="22"/>
      <c r="L8" s="22"/>
      <c r="M8" s="22"/>
      <c r="N8" s="22"/>
      <c r="O8" s="6"/>
      <c r="P8" s="3"/>
      <c r="Q8" s="3"/>
    </row>
    <row r="9" spans="2:17" ht="15.75">
      <c r="B9" s="2" t="s">
        <v>66</v>
      </c>
      <c r="D9" s="18" t="s">
        <v>8</v>
      </c>
      <c r="I9" s="6">
        <v>250</v>
      </c>
      <c r="J9" s="6">
        <f>J7/12</f>
        <v>85.41666666666667</v>
      </c>
      <c r="K9" s="6">
        <f>K7/12</f>
        <v>93.75</v>
      </c>
      <c r="L9" s="6">
        <f>L7/12</f>
        <v>102.08333333333333</v>
      </c>
      <c r="M9" s="6">
        <v>0</v>
      </c>
      <c r="N9" s="6">
        <f>N7/12</f>
        <v>0</v>
      </c>
      <c r="O9" s="6"/>
      <c r="P9" s="3" t="s">
        <v>67</v>
      </c>
      <c r="Q9" s="3"/>
    </row>
    <row r="10" spans="2:11" s="23" customFormat="1" ht="15.75">
      <c r="B10" s="3"/>
      <c r="C10" s="3"/>
      <c r="D10" s="28"/>
      <c r="F10" s="22"/>
      <c r="G10" s="22"/>
      <c r="H10" s="2"/>
      <c r="I10" s="22"/>
      <c r="J10" s="22"/>
      <c r="K10" s="31"/>
    </row>
    <row r="11" spans="1:11" s="23" customFormat="1" ht="15.75">
      <c r="A11" s="1" t="s">
        <v>63</v>
      </c>
      <c r="B11" s="3"/>
      <c r="C11" s="3"/>
      <c r="D11" s="28"/>
      <c r="F11" s="22" t="s">
        <v>45</v>
      </c>
      <c r="G11" s="22" t="s">
        <v>45</v>
      </c>
      <c r="H11" s="22"/>
      <c r="I11" s="22"/>
      <c r="J11" s="22"/>
      <c r="K11" s="31"/>
    </row>
    <row r="12" spans="2:16" s="23" customFormat="1" ht="15.75">
      <c r="B12" s="23" t="s">
        <v>68</v>
      </c>
      <c r="D12" s="28" t="str">
        <f>D9</f>
        <v>$,000</v>
      </c>
      <c r="F12" s="6">
        <f>SUM(I12:N12)</f>
        <v>4600</v>
      </c>
      <c r="G12" s="2"/>
      <c r="H12" s="22"/>
      <c r="I12" s="22">
        <v>0</v>
      </c>
      <c r="J12" s="22">
        <f>J7-J9+I9</f>
        <v>1189.5833333333335</v>
      </c>
      <c r="K12" s="22">
        <f>K7-K9+J9</f>
        <v>1116.6666666666667</v>
      </c>
      <c r="L12" s="22">
        <f>L7-L9+K9</f>
        <v>1216.6666666666667</v>
      </c>
      <c r="M12" s="22">
        <f>M7-M9+L9</f>
        <v>1077.0833333333333</v>
      </c>
      <c r="N12" s="22">
        <f>N7-N9+M9</f>
        <v>0</v>
      </c>
      <c r="P12" s="3" t="s">
        <v>69</v>
      </c>
    </row>
    <row r="13" spans="16:17" ht="15.75">
      <c r="P13" s="3"/>
      <c r="Q13" s="3"/>
    </row>
    <row r="14" spans="16:17" ht="15.75">
      <c r="P14" s="3"/>
      <c r="Q14" s="3"/>
    </row>
    <row r="15" spans="16:17" ht="15.75">
      <c r="P15" s="3"/>
      <c r="Q15" s="3"/>
    </row>
    <row r="16" ht="15.75">
      <c r="P16" s="3"/>
    </row>
    <row r="17" ht="15.75">
      <c r="P17" s="3"/>
    </row>
    <row r="18" ht="15.75">
      <c r="P1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Edge</dc:creator>
  <cp:keywords/>
  <dc:description/>
  <cp:lastModifiedBy>Sarah</cp:lastModifiedBy>
  <dcterms:created xsi:type="dcterms:W3CDTF">2010-12-13T18:13:08Z</dcterms:created>
  <dcterms:modified xsi:type="dcterms:W3CDTF">2011-08-03T10:00:01Z</dcterms:modified>
  <cp:category/>
  <cp:version/>
  <cp:contentType/>
  <cp:contentStatus/>
</cp:coreProperties>
</file>